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mune-a\Desktop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<sst xmlns="http://schemas.openxmlformats.org/spreadsheetml/2006/main" count="221" uniqueCount="110">
  <si>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</si>
  <si>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</si>
  <si>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</si>
  <si>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</si>
  <si>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</si>
  <si>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</si>
  <si>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</si>
  <si>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</si>
  <si>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</si>
  <si>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</si>
  <si>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</si>
  <si>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</si>
  <si>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</si>
  <si>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</si>
  <si>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</si>
  <si>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</si>
  <si>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</si>
  <si>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</si>
  <si>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</si>
  <si>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</si>
  <si>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</si>
  <si>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</si>
  <si>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</si>
  <si>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</si>
  <si>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</si>
  <si>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</si>
  <si>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</si>
  <si>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</si>
  <si>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</si>
  <si>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</si>
  <si>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</si>
  <si>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</si>
  <si>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</si>
  <si>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</si>
  <si>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</si>
  <si>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</si>
  <si>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</si>
  <si>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</si>
  <si>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</si>
  <si>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</si>
  <si>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</si>
  <si>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</si>
  <si>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</si>
  <si>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</si>
  <si>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</si>
  <si>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</si>
  <si>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</si>
  <si>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</si>
  <si>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</si>
  <si>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</si>
  <si>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</si>
  <si>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</si>
  <si>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</si>
  <si>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</si>
  <si>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</si>
  <si>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</si>
  <si>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</si>
  <si>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</si>
  <si>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</si>
  <si>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</si>
  <si>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</si>
  <si>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</si>
  <si>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</si>
  <si>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</si>
  <si>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</si>
  <si>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</si>
  <si>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</si>
  <si>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</si>
  <si>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</si>
  <si>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</si>
  <si>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</si>
  <si>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</si>
  <si>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</si>
  <si>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</si>
  <si>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</si>
  <si>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</si>
  <si>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</si>
  <si>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</si>
  <si>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</si>
  <si>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</si>
  <si>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</si>
  <si>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</si>
  <si>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</si>
  <si>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</si>
  <si>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</si>
  <si>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</si>
  <si>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</si>
  <si>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</si>
  <si>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</si>
  <si>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</si>
  <si>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</si>
  <si>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</si>
  <si>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</si>
  <si>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</si>
  <si>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</si>
  <si>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相馬市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</si>
  <si>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</si>
  <si>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</si>
  <si>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</si>
  <si>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</si>
  <si>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</si>
  <si>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</si>
  <si>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</si>
  <si>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</si>
  <si>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</si>
  <si>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</si>
  <si>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</si>
  <si>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現時点で老朽化している管渠は無いが、現在進めている下水処理場の長寿命化計画と併せて、今後の維持管理を検討していく。</t>
    <phoneticPr fontId="4"/>
  </si>
  <si>
    <t>平成２３年の東日本大震災以降、放射性物質の問題による汚泥処理費の上昇、及び地盤沈下による浸水対策のための雨水排水ポンプ場の建設で、経営状況は一時的に悪化している。</t>
    <phoneticPr fontId="4"/>
  </si>
  <si>
    <t>現在は東日本大震災からの復旧・復興事業を優先して進めている状況。
復旧・復興事業が完了し、一体徴収している上水道料金の推移を窺いながら下水道使用料・汚泥処理費の適正化を検討し、経営の健全化を進めたい。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</si>
</sst>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92824"/>
        <c:axId val="121693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92824"/>
        <c:axId val="121693216"/>
      </c:lineChart>
      <c:dateAx>
        <c:axId val="121692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693216"/>
        <c:crosses val="autoZero"/>
        <c:auto val="1"/>
        <c:lblOffset val="100"/>
        <c:baseTimeUnit val="years"/>
      </c:dateAx>
      <c:valAx>
        <c:axId val="121693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692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82.15</c:v>
                </c:pt>
                <c:pt idx="1">
                  <c:v>100</c:v>
                </c:pt>
                <c:pt idx="2">
                  <c:v>83.97</c:v>
                </c:pt>
                <c:pt idx="3">
                  <c:v>81.62</c:v>
                </c:pt>
                <c:pt idx="4">
                  <c:v>82.46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917288"/>
        <c:axId val="197917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53.07</c:v>
                </c:pt>
                <c:pt idx="1">
                  <c:v>53.79</c:v>
                </c:pt>
                <c:pt idx="2">
                  <c:v>55.41</c:v>
                </c:pt>
                <c:pt idx="3">
                  <c:v>55.81</c:v>
                </c:pt>
                <c:pt idx="4">
                  <c:v>54.44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17288"/>
        <c:axId val="197917680"/>
      </c:lineChart>
      <c:dateAx>
        <c:axId val="197917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917680"/>
        <c:crosses val="autoZero"/>
        <c:auto val="1"/>
        <c:lblOffset val="100"/>
        <c:baseTimeUnit val="years"/>
      </c:dateAx>
      <c:valAx>
        <c:axId val="197917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917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90.73</c:v>
                </c:pt>
                <c:pt idx="1">
                  <c:v>76.27</c:v>
                </c:pt>
                <c:pt idx="2">
                  <c:v>76.150000000000006</c:v>
                </c:pt>
                <c:pt idx="3">
                  <c:v>76.02</c:v>
                </c:pt>
                <c:pt idx="4">
                  <c:v>76.66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631456"/>
        <c:axId val="198631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83.69</c:v>
                </c:pt>
                <c:pt idx="1">
                  <c:v>83.76</c:v>
                </c:pt>
                <c:pt idx="2">
                  <c:v>84.12</c:v>
                </c:pt>
                <c:pt idx="3">
                  <c:v>84.41</c:v>
                </c:pt>
                <c:pt idx="4">
                  <c:v>84.2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31456"/>
        <c:axId val="198631848"/>
      </c:lineChart>
      <c:dateAx>
        <c:axId val="19863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8631848"/>
        <c:crosses val="autoZero"/>
        <c:auto val="1"/>
        <c:lblOffset val="100"/>
        <c:baseTimeUnit val="years"/>
      </c:dateAx>
      <c:valAx>
        <c:axId val="198631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8631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49.84</c:v>
                </c:pt>
                <c:pt idx="1">
                  <c:v>63.47</c:v>
                </c:pt>
                <c:pt idx="2">
                  <c:v>78.239999999999995</c:v>
                </c:pt>
                <c:pt idx="3">
                  <c:v>40.08</c:v>
                </c:pt>
                <c:pt idx="4">
                  <c:v>50.38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94392"/>
        <c:axId val="12169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94392"/>
        <c:axId val="121694784"/>
      </c:lineChart>
      <c:dateAx>
        <c:axId val="121694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694784"/>
        <c:crosses val="autoZero"/>
        <c:auto val="1"/>
        <c:lblOffset val="100"/>
        <c:baseTimeUnit val="years"/>
      </c:dateAx>
      <c:valAx>
        <c:axId val="12169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694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95960"/>
        <c:axId val="12169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95960"/>
        <c:axId val="121696352"/>
      </c:lineChart>
      <c:dateAx>
        <c:axId val="121695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696352"/>
        <c:crosses val="autoZero"/>
        <c:auto val="1"/>
        <c:lblOffset val="100"/>
        <c:baseTimeUnit val="years"/>
      </c:dateAx>
      <c:valAx>
        <c:axId val="12169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695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97528"/>
        <c:axId val="12169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97528"/>
        <c:axId val="121697920"/>
      </c:lineChart>
      <c:dateAx>
        <c:axId val="121697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697920"/>
        <c:crosses val="autoZero"/>
        <c:auto val="1"/>
        <c:lblOffset val="100"/>
        <c:baseTimeUnit val="years"/>
      </c:dateAx>
      <c:valAx>
        <c:axId val="12169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697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99096"/>
        <c:axId val="121699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99096"/>
        <c:axId val="121699488"/>
      </c:lineChart>
      <c:dateAx>
        <c:axId val="121699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699488"/>
        <c:crosses val="autoZero"/>
        <c:auto val="1"/>
        <c:lblOffset val="100"/>
        <c:baseTimeUnit val="years"/>
      </c:dateAx>
      <c:valAx>
        <c:axId val="121699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699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25464"/>
        <c:axId val="19772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25464"/>
        <c:axId val="197725856"/>
      </c:lineChart>
      <c:dateAx>
        <c:axId val="197725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725856"/>
        <c:crosses val="autoZero"/>
        <c:auto val="1"/>
        <c:lblOffset val="100"/>
        <c:baseTimeUnit val="years"/>
      </c:dateAx>
      <c:valAx>
        <c:axId val="19772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725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2832.98</c:v>
                </c:pt>
                <c:pt idx="1">
                  <c:v>1528.21</c:v>
                </c:pt>
                <c:pt idx="2">
                  <c:v>1145.22</c:v>
                </c:pt>
                <c:pt idx="3">
                  <c:v>2719.38</c:v>
                </c:pt>
                <c:pt idx="4">
                  <c:v>2208.69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27032"/>
        <c:axId val="19772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1320.98</c:v>
                </c:pt>
                <c:pt idx="1">
                  <c:v>1334.01</c:v>
                </c:pt>
                <c:pt idx="2">
                  <c:v>1273.52</c:v>
                </c:pt>
                <c:pt idx="3">
                  <c:v>1209.95</c:v>
                </c:pt>
                <c:pt idx="4">
                  <c:v>1136.5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27032"/>
        <c:axId val="197727424"/>
      </c:lineChart>
      <c:dateAx>
        <c:axId val="197727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727424"/>
        <c:crosses val="autoZero"/>
        <c:auto val="1"/>
        <c:lblOffset val="100"/>
        <c:baseTimeUnit val="years"/>
      </c:dateAx>
      <c:valAx>
        <c:axId val="19772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727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44.78</c:v>
                </c:pt>
                <c:pt idx="1">
                  <c:v>21.07</c:v>
                </c:pt>
                <c:pt idx="2">
                  <c:v>18.96</c:v>
                </c:pt>
                <c:pt idx="3">
                  <c:v>16.66</c:v>
                </c:pt>
                <c:pt idx="4">
                  <c:v>28.6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28600"/>
        <c:axId val="19791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68.63</c:v>
                </c:pt>
                <c:pt idx="1">
                  <c:v>67.14</c:v>
                </c:pt>
                <c:pt idx="2">
                  <c:v>67.849999999999994</c:v>
                </c:pt>
                <c:pt idx="3">
                  <c:v>69.48</c:v>
                </c:pt>
                <c:pt idx="4">
                  <c:v>71.650000000000006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28600"/>
        <c:axId val="197914544"/>
      </c:lineChart>
      <c:dateAx>
        <c:axId val="197728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914544"/>
        <c:crosses val="autoZero"/>
        <c:auto val="1"/>
        <c:lblOffset val="100"/>
        <c:baseTimeUnit val="years"/>
      </c:dateAx>
      <c:valAx>
        <c:axId val="19791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728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313.47000000000003</c:v>
                </c:pt>
                <c:pt idx="1">
                  <c:v>709.6</c:v>
                </c:pt>
                <c:pt idx="2">
                  <c:v>777.64</c:v>
                </c:pt>
                <c:pt idx="3">
                  <c:v>874.72</c:v>
                </c:pt>
                <c:pt idx="4">
                  <c:v>520.23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915720"/>
        <c:axId val="19791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222.94</c:v>
                </c:pt>
                <c:pt idx="1">
                  <c:v>224.83</c:v>
                </c:pt>
                <c:pt idx="2">
                  <c:v>224.94</c:v>
                </c:pt>
                <c:pt idx="3">
                  <c:v>220.67</c:v>
                </c:pt>
                <c:pt idx="4">
                  <c:v>217.82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15720"/>
        <c:axId val="197916112"/>
      </c:lineChart>
      <c:dateAx>
        <c:axId val="197915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916112"/>
        <c:crosses val="autoZero"/>
        <c:auto val="1"/>
        <c:lblOffset val="100"/>
        <c:baseTimeUnit val="years"/>
      </c:dateAx>
      <c:valAx>
        <c:axId val="197916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915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相馬市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公共下水道</v>
      </c>
      <c r="Q8" s="46"/>
      <c r="R8" s="46"/>
      <c r="S8" s="46"/>
      <c r="T8" s="46"/>
      <c r="U8" s="46"/>
      <c r="V8" s="46"/>
      <c r="W8" s="46" t="str">
        <f>データ!L6</f>
        <v>Cc2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35985</v>
      </c>
      <c r="AM8" s="47"/>
      <c r="AN8" s="47"/>
      <c r="AO8" s="47"/>
      <c r="AP8" s="47"/>
      <c r="AQ8" s="47"/>
      <c r="AR8" s="47"/>
      <c r="AS8" s="47"/>
      <c r="AT8" s="43">
        <f>データ!S6</f>
        <v>197.8</v>
      </c>
      <c r="AU8" s="43"/>
      <c r="AV8" s="43"/>
      <c r="AW8" s="43"/>
      <c r="AX8" s="43"/>
      <c r="AY8" s="43"/>
      <c r="AZ8" s="43"/>
      <c r="BA8" s="43"/>
      <c r="BB8" s="43">
        <f>データ!T6</f>
        <v>181.93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64.650000000000006</v>
      </c>
      <c r="Q10" s="43"/>
      <c r="R10" s="43"/>
      <c r="S10" s="43"/>
      <c r="T10" s="43"/>
      <c r="U10" s="43"/>
      <c r="V10" s="43"/>
      <c r="W10" s="43">
        <f>データ!P6</f>
        <v>74.739999999999995</v>
      </c>
      <c r="X10" s="43"/>
      <c r="Y10" s="43"/>
      <c r="Z10" s="43"/>
      <c r="AA10" s="43"/>
      <c r="AB10" s="43"/>
      <c r="AC10" s="43"/>
      <c r="AD10" s="47">
        <f>データ!Q6</f>
        <v>2730</v>
      </c>
      <c r="AE10" s="47"/>
      <c r="AF10" s="47"/>
      <c r="AG10" s="47"/>
      <c r="AH10" s="47"/>
      <c r="AI10" s="47"/>
      <c r="AJ10" s="47"/>
      <c r="AK10" s="2"/>
      <c r="AL10" s="47">
        <f>データ!U6</f>
        <v>23152</v>
      </c>
      <c r="AM10" s="47"/>
      <c r="AN10" s="47"/>
      <c r="AO10" s="47"/>
      <c r="AP10" s="47"/>
      <c r="AQ10" s="47"/>
      <c r="AR10" s="47"/>
      <c r="AS10" s="47"/>
      <c r="AT10" s="43">
        <f>データ!V6</f>
        <v>8.1300000000000008</v>
      </c>
      <c r="AU10" s="43"/>
      <c r="AV10" s="43"/>
      <c r="AW10" s="43"/>
      <c r="AX10" s="43"/>
      <c r="AY10" s="43"/>
      <c r="AZ10" s="43"/>
      <c r="BA10" s="43"/>
      <c r="BB10" s="43">
        <f>データ!W6</f>
        <v>2847.72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107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35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53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55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56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57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58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59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60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61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62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63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64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65</v>
      </c>
      <c r="B5" s="29"/>
      <c r="C5" s="29"/>
      <c r="D5" s="29"/>
      <c r="E5" s="29"/>
      <c r="F5" s="29"/>
      <c r="G5" s="29"/>
      <c r="H5" s="30" t="s">
        <v>66</v>
      </c>
      <c r="I5" s="30" t="s">
        <v>67</v>
      </c>
      <c r="J5" s="30" t="s">
        <v>68</v>
      </c>
      <c r="K5" s="30" t="s">
        <v>69</v>
      </c>
      <c r="L5" s="30" t="s">
        <v>70</v>
      </c>
      <c r="M5" s="30" t="s">
        <v>71</v>
      </c>
      <c r="N5" s="30" t="s">
        <v>72</v>
      </c>
      <c r="O5" s="30" t="s">
        <v>73</v>
      </c>
      <c r="P5" s="30" t="s">
        <v>74</v>
      </c>
      <c r="Q5" s="30" t="s">
        <v>75</v>
      </c>
      <c r="R5" s="30" t="s">
        <v>76</v>
      </c>
      <c r="S5" s="30" t="s">
        <v>77</v>
      </c>
      <c r="T5" s="30" t="s">
        <v>78</v>
      </c>
      <c r="U5" s="30" t="s">
        <v>79</v>
      </c>
      <c r="V5" s="30" t="s">
        <v>80</v>
      </c>
      <c r="W5" s="30" t="s">
        <v>81</v>
      </c>
      <c r="X5" s="30" t="s">
        <v>82</v>
      </c>
      <c r="Y5" s="30" t="s">
        <v>83</v>
      </c>
      <c r="Z5" s="30" t="s">
        <v>84</v>
      </c>
      <c r="AA5" s="30" t="s">
        <v>85</v>
      </c>
      <c r="AB5" s="30" t="s">
        <v>86</v>
      </c>
      <c r="AC5" s="30" t="s">
        <v>87</v>
      </c>
      <c r="AD5" s="30" t="s">
        <v>88</v>
      </c>
      <c r="AE5" s="30" t="s">
        <v>89</v>
      </c>
      <c r="AF5" s="30" t="s">
        <v>90</v>
      </c>
      <c r="AG5" s="30" t="s">
        <v>91</v>
      </c>
      <c r="AH5" s="30" t="s">
        <v>92</v>
      </c>
      <c r="AI5" s="30" t="s">
        <v>82</v>
      </c>
      <c r="AJ5" s="30" t="s">
        <v>83</v>
      </c>
      <c r="AK5" s="30" t="s">
        <v>84</v>
      </c>
      <c r="AL5" s="30" t="s">
        <v>85</v>
      </c>
      <c r="AM5" s="30" t="s">
        <v>86</v>
      </c>
      <c r="AN5" s="30" t="s">
        <v>87</v>
      </c>
      <c r="AO5" s="30" t="s">
        <v>88</v>
      </c>
      <c r="AP5" s="30" t="s">
        <v>89</v>
      </c>
      <c r="AQ5" s="30" t="s">
        <v>90</v>
      </c>
      <c r="AR5" s="30" t="s">
        <v>91</v>
      </c>
      <c r="AS5" s="30" t="s">
        <v>93</v>
      </c>
      <c r="AT5" s="30" t="s">
        <v>82</v>
      </c>
      <c r="AU5" s="30" t="s">
        <v>83</v>
      </c>
      <c r="AV5" s="30" t="s">
        <v>84</v>
      </c>
      <c r="AW5" s="30" t="s">
        <v>85</v>
      </c>
      <c r="AX5" s="30" t="s">
        <v>86</v>
      </c>
      <c r="AY5" s="30" t="s">
        <v>87</v>
      </c>
      <c r="AZ5" s="30" t="s">
        <v>88</v>
      </c>
      <c r="BA5" s="30" t="s">
        <v>89</v>
      </c>
      <c r="BB5" s="30" t="s">
        <v>90</v>
      </c>
      <c r="BC5" s="30" t="s">
        <v>91</v>
      </c>
      <c r="BD5" s="30" t="s">
        <v>93</v>
      </c>
      <c r="BE5" s="30" t="s">
        <v>82</v>
      </c>
      <c r="BF5" s="30" t="s">
        <v>83</v>
      </c>
      <c r="BG5" s="30" t="s">
        <v>84</v>
      </c>
      <c r="BH5" s="30" t="s">
        <v>85</v>
      </c>
      <c r="BI5" s="30" t="s">
        <v>86</v>
      </c>
      <c r="BJ5" s="30" t="s">
        <v>87</v>
      </c>
      <c r="BK5" s="30" t="s">
        <v>88</v>
      </c>
      <c r="BL5" s="30" t="s">
        <v>89</v>
      </c>
      <c r="BM5" s="30" t="s">
        <v>90</v>
      </c>
      <c r="BN5" s="30" t="s">
        <v>91</v>
      </c>
      <c r="BO5" s="30" t="s">
        <v>93</v>
      </c>
      <c r="BP5" s="30" t="s">
        <v>82</v>
      </c>
      <c r="BQ5" s="30" t="s">
        <v>83</v>
      </c>
      <c r="BR5" s="30" t="s">
        <v>84</v>
      </c>
      <c r="BS5" s="30" t="s">
        <v>85</v>
      </c>
      <c r="BT5" s="30" t="s">
        <v>86</v>
      </c>
      <c r="BU5" s="30" t="s">
        <v>87</v>
      </c>
      <c r="BV5" s="30" t="s">
        <v>88</v>
      </c>
      <c r="BW5" s="30" t="s">
        <v>89</v>
      </c>
      <c r="BX5" s="30" t="s">
        <v>90</v>
      </c>
      <c r="BY5" s="30" t="s">
        <v>91</v>
      </c>
      <c r="BZ5" s="30" t="s">
        <v>93</v>
      </c>
      <c r="CA5" s="30" t="s">
        <v>82</v>
      </c>
      <c r="CB5" s="30" t="s">
        <v>83</v>
      </c>
      <c r="CC5" s="30" t="s">
        <v>84</v>
      </c>
      <c r="CD5" s="30" t="s">
        <v>85</v>
      </c>
      <c r="CE5" s="30" t="s">
        <v>86</v>
      </c>
      <c r="CF5" s="30" t="s">
        <v>87</v>
      </c>
      <c r="CG5" s="30" t="s">
        <v>88</v>
      </c>
      <c r="CH5" s="30" t="s">
        <v>89</v>
      </c>
      <c r="CI5" s="30" t="s">
        <v>90</v>
      </c>
      <c r="CJ5" s="30" t="s">
        <v>91</v>
      </c>
      <c r="CK5" s="30" t="s">
        <v>93</v>
      </c>
      <c r="CL5" s="30" t="s">
        <v>82</v>
      </c>
      <c r="CM5" s="30" t="s">
        <v>83</v>
      </c>
      <c r="CN5" s="30" t="s">
        <v>84</v>
      </c>
      <c r="CO5" s="30" t="s">
        <v>85</v>
      </c>
      <c r="CP5" s="30" t="s">
        <v>86</v>
      </c>
      <c r="CQ5" s="30" t="s">
        <v>87</v>
      </c>
      <c r="CR5" s="30" t="s">
        <v>88</v>
      </c>
      <c r="CS5" s="30" t="s">
        <v>89</v>
      </c>
      <c r="CT5" s="30" t="s">
        <v>90</v>
      </c>
      <c r="CU5" s="30" t="s">
        <v>91</v>
      </c>
      <c r="CV5" s="30" t="s">
        <v>93</v>
      </c>
      <c r="CW5" s="30" t="s">
        <v>82</v>
      </c>
      <c r="CX5" s="30" t="s">
        <v>83</v>
      </c>
      <c r="CY5" s="30" t="s">
        <v>84</v>
      </c>
      <c r="CZ5" s="30" t="s">
        <v>85</v>
      </c>
      <c r="DA5" s="30" t="s">
        <v>86</v>
      </c>
      <c r="DB5" s="30" t="s">
        <v>87</v>
      </c>
      <c r="DC5" s="30" t="s">
        <v>88</v>
      </c>
      <c r="DD5" s="30" t="s">
        <v>89</v>
      </c>
      <c r="DE5" s="30" t="s">
        <v>90</v>
      </c>
      <c r="DF5" s="30" t="s">
        <v>91</v>
      </c>
      <c r="DG5" s="30" t="s">
        <v>93</v>
      </c>
      <c r="DH5" s="30" t="s">
        <v>82</v>
      </c>
      <c r="DI5" s="30" t="s">
        <v>83</v>
      </c>
      <c r="DJ5" s="30" t="s">
        <v>84</v>
      </c>
      <c r="DK5" s="30" t="s">
        <v>85</v>
      </c>
      <c r="DL5" s="30" t="s">
        <v>86</v>
      </c>
      <c r="DM5" s="30" t="s">
        <v>87</v>
      </c>
      <c r="DN5" s="30" t="s">
        <v>88</v>
      </c>
      <c r="DO5" s="30" t="s">
        <v>89</v>
      </c>
      <c r="DP5" s="30" t="s">
        <v>90</v>
      </c>
      <c r="DQ5" s="30" t="s">
        <v>91</v>
      </c>
      <c r="DR5" s="30" t="s">
        <v>93</v>
      </c>
      <c r="DS5" s="30" t="s">
        <v>82</v>
      </c>
      <c r="DT5" s="30" t="s">
        <v>83</v>
      </c>
      <c r="DU5" s="30" t="s">
        <v>84</v>
      </c>
      <c r="DV5" s="30" t="s">
        <v>85</v>
      </c>
      <c r="DW5" s="30" t="s">
        <v>86</v>
      </c>
      <c r="DX5" s="30" t="s">
        <v>87</v>
      </c>
      <c r="DY5" s="30" t="s">
        <v>88</v>
      </c>
      <c r="DZ5" s="30" t="s">
        <v>89</v>
      </c>
      <c r="EA5" s="30" t="s">
        <v>90</v>
      </c>
      <c r="EB5" s="30" t="s">
        <v>91</v>
      </c>
      <c r="EC5" s="30" t="s">
        <v>93</v>
      </c>
      <c r="ED5" s="30" t="s">
        <v>82</v>
      </c>
      <c r="EE5" s="30" t="s">
        <v>83</v>
      </c>
      <c r="EF5" s="30" t="s">
        <v>84</v>
      </c>
      <c r="EG5" s="30" t="s">
        <v>85</v>
      </c>
      <c r="EH5" s="30" t="s">
        <v>86</v>
      </c>
      <c r="EI5" s="30" t="s">
        <v>87</v>
      </c>
      <c r="EJ5" s="30" t="s">
        <v>88</v>
      </c>
      <c r="EK5" s="30" t="s">
        <v>89</v>
      </c>
      <c r="EL5" s="30" t="s">
        <v>90</v>
      </c>
      <c r="EM5" s="30" t="s">
        <v>91</v>
      </c>
      <c r="EN5" s="30" t="s">
        <v>93</v>
      </c>
    </row>
    <row r="6" spans="1:144" s="34" customFormat="1">
      <c r="A6" s="26" t="s">
        <v>94</v>
      </c>
      <c r="B6" s="31">
        <f>B7</f>
        <v>2014</v>
      </c>
      <c r="C6" s="31">
        <f t="shared" ref="C6:W6" si="3">C7</f>
        <v>72095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福島県　相馬市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64.650000000000006</v>
      </c>
      <c r="P6" s="32">
        <f t="shared" si="3"/>
        <v>74.739999999999995</v>
      </c>
      <c r="Q6" s="32">
        <f t="shared" si="3"/>
        <v>2730</v>
      </c>
      <c r="R6" s="32">
        <f t="shared" si="3"/>
        <v>35985</v>
      </c>
      <c r="S6" s="32">
        <f t="shared" si="3"/>
        <v>197.8</v>
      </c>
      <c r="T6" s="32">
        <f t="shared" si="3"/>
        <v>181.93</v>
      </c>
      <c r="U6" s="32">
        <f t="shared" si="3"/>
        <v>23152</v>
      </c>
      <c r="V6" s="32">
        <f t="shared" si="3"/>
        <v>8.1300000000000008</v>
      </c>
      <c r="W6" s="32">
        <f t="shared" si="3"/>
        <v>2847.72</v>
      </c>
      <c r="X6" s="33">
        <f>IF(X7="",NA(),X7)</f>
        <v>49.84</v>
      </c>
      <c r="Y6" s="33">
        <f t="shared" ref="Y6:AG6" si="4">IF(Y7="",NA(),Y7)</f>
        <v>63.47</v>
      </c>
      <c r="Z6" s="33">
        <f t="shared" si="4"/>
        <v>78.239999999999995</v>
      </c>
      <c r="AA6" s="33">
        <f t="shared" si="4"/>
        <v>40.08</v>
      </c>
      <c r="AB6" s="33">
        <f t="shared" si="4"/>
        <v>50.38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2832.98</v>
      </c>
      <c r="BF6" s="33">
        <f t="shared" ref="BF6:BN6" si="7">IF(BF7="",NA(),BF7)</f>
        <v>1528.21</v>
      </c>
      <c r="BG6" s="33">
        <f t="shared" si="7"/>
        <v>1145.22</v>
      </c>
      <c r="BH6" s="33">
        <f t="shared" si="7"/>
        <v>2719.38</v>
      </c>
      <c r="BI6" s="33">
        <f t="shared" si="7"/>
        <v>2208.69</v>
      </c>
      <c r="BJ6" s="33">
        <f t="shared" si="7"/>
        <v>1320.98</v>
      </c>
      <c r="BK6" s="33">
        <f t="shared" si="7"/>
        <v>1334.01</v>
      </c>
      <c r="BL6" s="33">
        <f t="shared" si="7"/>
        <v>1273.52</v>
      </c>
      <c r="BM6" s="33">
        <f t="shared" si="7"/>
        <v>1209.95</v>
      </c>
      <c r="BN6" s="33">
        <f t="shared" si="7"/>
        <v>1136.5</v>
      </c>
      <c r="BO6" s="32" t="str">
        <f>IF(BO7="","",IF(BO7="-","【-】","【"&amp;SUBSTITUTE(TEXT(BO7,"#,##0.00"),"-","△")&amp;"】"))</f>
        <v>【776.35】</v>
      </c>
      <c r="BP6" s="33">
        <f>IF(BP7="",NA(),BP7)</f>
        <v>44.78</v>
      </c>
      <c r="BQ6" s="33">
        <f t="shared" ref="BQ6:BY6" si="8">IF(BQ7="",NA(),BQ7)</f>
        <v>21.07</v>
      </c>
      <c r="BR6" s="33">
        <f t="shared" si="8"/>
        <v>18.96</v>
      </c>
      <c r="BS6" s="33">
        <f t="shared" si="8"/>
        <v>16.66</v>
      </c>
      <c r="BT6" s="33">
        <f t="shared" si="8"/>
        <v>28.6</v>
      </c>
      <c r="BU6" s="33">
        <f t="shared" si="8"/>
        <v>68.63</v>
      </c>
      <c r="BV6" s="33">
        <f t="shared" si="8"/>
        <v>67.14</v>
      </c>
      <c r="BW6" s="33">
        <f t="shared" si="8"/>
        <v>67.849999999999994</v>
      </c>
      <c r="BX6" s="33">
        <f t="shared" si="8"/>
        <v>69.48</v>
      </c>
      <c r="BY6" s="33">
        <f t="shared" si="8"/>
        <v>71.650000000000006</v>
      </c>
      <c r="BZ6" s="32" t="str">
        <f>IF(BZ7="","",IF(BZ7="-","【-】","【"&amp;SUBSTITUTE(TEXT(BZ7,"#,##0.00"),"-","△")&amp;"】"))</f>
        <v>【96.57】</v>
      </c>
      <c r="CA6" s="33">
        <f>IF(CA7="",NA(),CA7)</f>
        <v>313.47000000000003</v>
      </c>
      <c r="CB6" s="33">
        <f t="shared" ref="CB6:CJ6" si="9">IF(CB7="",NA(),CB7)</f>
        <v>709.6</v>
      </c>
      <c r="CC6" s="33">
        <f t="shared" si="9"/>
        <v>777.64</v>
      </c>
      <c r="CD6" s="33">
        <f t="shared" si="9"/>
        <v>874.72</v>
      </c>
      <c r="CE6" s="33">
        <f t="shared" si="9"/>
        <v>520.23</v>
      </c>
      <c r="CF6" s="33">
        <f t="shared" si="9"/>
        <v>222.94</v>
      </c>
      <c r="CG6" s="33">
        <f t="shared" si="9"/>
        <v>224.83</v>
      </c>
      <c r="CH6" s="33">
        <f t="shared" si="9"/>
        <v>224.94</v>
      </c>
      <c r="CI6" s="33">
        <f t="shared" si="9"/>
        <v>220.67</v>
      </c>
      <c r="CJ6" s="33">
        <f t="shared" si="9"/>
        <v>217.82</v>
      </c>
      <c r="CK6" s="32" t="str">
        <f>IF(CK7="","",IF(CK7="-","【-】","【"&amp;SUBSTITUTE(TEXT(CK7,"#,##0.00"),"-","△")&amp;"】"))</f>
        <v>【142.28】</v>
      </c>
      <c r="CL6" s="33">
        <f>IF(CL7="",NA(),CL7)</f>
        <v>82.15</v>
      </c>
      <c r="CM6" s="33">
        <f t="shared" ref="CM6:CU6" si="10">IF(CM7="",NA(),CM7)</f>
        <v>100</v>
      </c>
      <c r="CN6" s="33">
        <f t="shared" si="10"/>
        <v>83.97</v>
      </c>
      <c r="CO6" s="33">
        <f t="shared" si="10"/>
        <v>81.62</v>
      </c>
      <c r="CP6" s="33">
        <f t="shared" si="10"/>
        <v>82.46</v>
      </c>
      <c r="CQ6" s="33">
        <f t="shared" si="10"/>
        <v>53.07</v>
      </c>
      <c r="CR6" s="33">
        <f t="shared" si="10"/>
        <v>53.79</v>
      </c>
      <c r="CS6" s="33">
        <f t="shared" si="10"/>
        <v>55.41</v>
      </c>
      <c r="CT6" s="33">
        <f t="shared" si="10"/>
        <v>55.81</v>
      </c>
      <c r="CU6" s="33">
        <f t="shared" si="10"/>
        <v>54.44</v>
      </c>
      <c r="CV6" s="32" t="str">
        <f>IF(CV7="","",IF(CV7="-","【-】","【"&amp;SUBSTITUTE(TEXT(CV7,"#,##0.00"),"-","△")&amp;"】"))</f>
        <v>【60.35】</v>
      </c>
      <c r="CW6" s="33">
        <f>IF(CW7="",NA(),CW7)</f>
        <v>90.73</v>
      </c>
      <c r="CX6" s="33">
        <f t="shared" ref="CX6:DF6" si="11">IF(CX7="",NA(),CX7)</f>
        <v>76.27</v>
      </c>
      <c r="CY6" s="33">
        <f t="shared" si="11"/>
        <v>76.150000000000006</v>
      </c>
      <c r="CZ6" s="33">
        <f t="shared" si="11"/>
        <v>76.02</v>
      </c>
      <c r="DA6" s="33">
        <f t="shared" si="11"/>
        <v>76.66</v>
      </c>
      <c r="DB6" s="33">
        <f t="shared" si="11"/>
        <v>83.69</v>
      </c>
      <c r="DC6" s="33">
        <f t="shared" si="11"/>
        <v>83.76</v>
      </c>
      <c r="DD6" s="33">
        <f t="shared" si="11"/>
        <v>84.12</v>
      </c>
      <c r="DE6" s="33">
        <f t="shared" si="11"/>
        <v>84.41</v>
      </c>
      <c r="DF6" s="33">
        <f t="shared" si="11"/>
        <v>84.2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0.02</v>
      </c>
      <c r="EJ6" s="33">
        <f t="shared" si="14"/>
        <v>0.01</v>
      </c>
      <c r="EK6" s="33">
        <f t="shared" si="14"/>
        <v>0.1</v>
      </c>
      <c r="EL6" s="33">
        <f t="shared" si="14"/>
        <v>7.0000000000000007E-2</v>
      </c>
      <c r="EM6" s="33">
        <f t="shared" si="14"/>
        <v>0.04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72095</v>
      </c>
      <c r="D7" s="35">
        <v>47</v>
      </c>
      <c r="E7" s="35">
        <v>17</v>
      </c>
      <c r="F7" s="35">
        <v>1</v>
      </c>
      <c r="G7" s="35">
        <v>0</v>
      </c>
      <c r="H7" s="35" t="s">
        <v>95</v>
      </c>
      <c r="I7" s="35" t="s">
        <v>96</v>
      </c>
      <c r="J7" s="35" t="s">
        <v>97</v>
      </c>
      <c r="K7" s="35" t="s">
        <v>98</v>
      </c>
      <c r="L7" s="35" t="s">
        <v>99</v>
      </c>
      <c r="M7" s="36" t="s">
        <v>100</v>
      </c>
      <c r="N7" s="36" t="s">
        <v>101</v>
      </c>
      <c r="O7" s="36">
        <v>64.650000000000006</v>
      </c>
      <c r="P7" s="36">
        <v>74.739999999999995</v>
      </c>
      <c r="Q7" s="36">
        <v>2730</v>
      </c>
      <c r="R7" s="36">
        <v>35985</v>
      </c>
      <c r="S7" s="36">
        <v>197.8</v>
      </c>
      <c r="T7" s="36">
        <v>181.93</v>
      </c>
      <c r="U7" s="36">
        <v>23152</v>
      </c>
      <c r="V7" s="36">
        <v>8.1300000000000008</v>
      </c>
      <c r="W7" s="36">
        <v>2847.72</v>
      </c>
      <c r="X7" s="36">
        <v>49.84</v>
      </c>
      <c r="Y7" s="36">
        <v>63.47</v>
      </c>
      <c r="Z7" s="36">
        <v>78.239999999999995</v>
      </c>
      <c r="AA7" s="36">
        <v>40.08</v>
      </c>
      <c r="AB7" s="36">
        <v>50.38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2832.98</v>
      </c>
      <c r="BF7" s="36">
        <v>1528.21</v>
      </c>
      <c r="BG7" s="36">
        <v>1145.22</v>
      </c>
      <c r="BH7" s="36">
        <v>2719.38</v>
      </c>
      <c r="BI7" s="36">
        <v>2208.69</v>
      </c>
      <c r="BJ7" s="36">
        <v>1320.98</v>
      </c>
      <c r="BK7" s="36">
        <v>1334.01</v>
      </c>
      <c r="BL7" s="36">
        <v>1273.52</v>
      </c>
      <c r="BM7" s="36">
        <v>1209.95</v>
      </c>
      <c r="BN7" s="36">
        <v>1136.5</v>
      </c>
      <c r="BO7" s="36">
        <v>776.35</v>
      </c>
      <c r="BP7" s="36">
        <v>44.78</v>
      </c>
      <c r="BQ7" s="36">
        <v>21.07</v>
      </c>
      <c r="BR7" s="36">
        <v>18.96</v>
      </c>
      <c r="BS7" s="36">
        <v>16.66</v>
      </c>
      <c r="BT7" s="36">
        <v>28.6</v>
      </c>
      <c r="BU7" s="36">
        <v>68.63</v>
      </c>
      <c r="BV7" s="36">
        <v>67.14</v>
      </c>
      <c r="BW7" s="36">
        <v>67.849999999999994</v>
      </c>
      <c r="BX7" s="36">
        <v>69.48</v>
      </c>
      <c r="BY7" s="36">
        <v>71.650000000000006</v>
      </c>
      <c r="BZ7" s="36">
        <v>96.57</v>
      </c>
      <c r="CA7" s="36">
        <v>313.47000000000003</v>
      </c>
      <c r="CB7" s="36">
        <v>709.6</v>
      </c>
      <c r="CC7" s="36">
        <v>777.64</v>
      </c>
      <c r="CD7" s="36">
        <v>874.72</v>
      </c>
      <c r="CE7" s="36">
        <v>520.23</v>
      </c>
      <c r="CF7" s="36">
        <v>222.94</v>
      </c>
      <c r="CG7" s="36">
        <v>224.83</v>
      </c>
      <c r="CH7" s="36">
        <v>224.94</v>
      </c>
      <c r="CI7" s="36">
        <v>220.67</v>
      </c>
      <c r="CJ7" s="36">
        <v>217.82</v>
      </c>
      <c r="CK7" s="36">
        <v>142.28</v>
      </c>
      <c r="CL7" s="36">
        <v>82.15</v>
      </c>
      <c r="CM7" s="36">
        <v>100</v>
      </c>
      <c r="CN7" s="36">
        <v>83.97</v>
      </c>
      <c r="CO7" s="36">
        <v>81.62</v>
      </c>
      <c r="CP7" s="36">
        <v>82.46</v>
      </c>
      <c r="CQ7" s="36">
        <v>53.07</v>
      </c>
      <c r="CR7" s="36">
        <v>53.79</v>
      </c>
      <c r="CS7" s="36">
        <v>55.41</v>
      </c>
      <c r="CT7" s="36">
        <v>55.81</v>
      </c>
      <c r="CU7" s="36">
        <v>54.44</v>
      </c>
      <c r="CV7" s="36">
        <v>60.35</v>
      </c>
      <c r="CW7" s="36">
        <v>90.73</v>
      </c>
      <c r="CX7" s="36">
        <v>76.27</v>
      </c>
      <c r="CY7" s="36">
        <v>76.150000000000006</v>
      </c>
      <c r="CZ7" s="36">
        <v>76.02</v>
      </c>
      <c r="DA7" s="36">
        <v>76.66</v>
      </c>
      <c r="DB7" s="36">
        <v>83.69</v>
      </c>
      <c r="DC7" s="36">
        <v>83.76</v>
      </c>
      <c r="DD7" s="36">
        <v>84.12</v>
      </c>
      <c r="DE7" s="36">
        <v>84.41</v>
      </c>
      <c r="DF7" s="36">
        <v>84.2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0.02</v>
      </c>
      <c r="EJ7" s="36">
        <v>0.01</v>
      </c>
      <c r="EK7" s="36">
        <v>0.1</v>
      </c>
      <c r="EL7" s="36">
        <v>7.0000000000000007E-2</v>
      </c>
      <c r="EM7" s="36">
        <v>0.04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阿部浩宗</cp:lastModifiedBy>
  <cp:lastPrinted>2016-02-18T01:02:59Z</cp:lastPrinted>
  <dcterms:created xsi:type="dcterms:W3CDTF">2016-02-03T08:47:58Z</dcterms:created>
  <dcterms:modified xsi:type="dcterms:W3CDTF">2016-02-18T01:03:03Z</dcterms:modified>
  <cp:category/>
</cp:coreProperties>
</file>