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75" windowWidth="14940" windowHeight="786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AL8" i="4" s="1"/>
  <c r="Q6" i="5"/>
  <c r="AD10" i="4" s="1"/>
  <c r="P6" i="5"/>
  <c r="O6" i="5"/>
  <c r="P10" i="4" s="1"/>
  <c r="N6" i="5"/>
  <c r="M6" i="5"/>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W10" i="4"/>
  <c r="I10" i="4"/>
  <c r="B10" i="4"/>
  <c r="BB8" i="4"/>
  <c r="W8" i="4"/>
  <c r="I8" i="4"/>
  <c r="B6"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<sst xmlns="http://schemas.openxmlformats.org/spreadsheetml/2006/main" count="232" uniqueCount="111">
  <si>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</si>
  <si>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</si>
  <si>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</si>
  <si>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</si>
  <si>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</si>
  <si>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</si>
  <si>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</si>
  <si>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</si>
  <si>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</si>
  <si>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</si>
  <si>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</si>
  <si>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</si>
  <si>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</si>
  <si>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</si>
  <si>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</si>
  <si>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</si>
  <si>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</si>
  <si>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</si>
  <si>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</si>
  <si>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</si>
  <si>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</si>
  <si>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</si>
  <si>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</si>
  <si>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</si>
  <si>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</si>
  <si>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</si>
  <si>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</si>
  <si>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</si>
  <si>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</si>
  <si>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</si>
  <si>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</si>
  <si>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</si>
  <si>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</si>
  <si>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</si>
  <si>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</si>
  <si>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</si>
  <si>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</si>
  <si>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</si>
  <si>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</si>
  <si>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</si>
  <si>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</si>
  <si>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</si>
  <si>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</si>
  <si>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</si>
  <si>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</si>
  <si>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</si>
  <si>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</si>
  <si>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</si>
  <si>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</si>
  <si>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</si>
  <si>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</si>
  <si>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</si>
  <si>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</si>
  <si>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</si>
  <si>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</si>
  <si>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</si>
  <si>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</si>
  <si>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</si>
  <si>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</si>
  <si>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</si>
  <si>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</si>
  <si>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</si>
  <si>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</si>
  <si>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</si>
  <si>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</si>
  <si>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</si>
  <si>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</si>
  <si>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</si>
  <si>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</si>
  <si>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</si>
  <si>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</si>
  <si>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</si>
  <si>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</si>
  <si>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</si>
  <si>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</si>
  <si>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</si>
  <si>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</si>
  <si>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</si>
  <si>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</si>
  <si>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</si>
  <si>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</si>
  <si>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</si>
  <si>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</si>
  <si>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</si>
  <si>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</si>
  <si>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</si>
  <si>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</si>
  <si>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</si>
  <si>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</si>
  <si>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</si>
  <si>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</si>
  <si>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</si>
  <si>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</si>
  <si>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</si>
  <si>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</si>
  <si>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</si>
  <si>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須賀川市</t>
  </si>
  <si>
    <t>法非適用</t>
  </si>
  <si>
    <t>下水道事業</t>
  </si>
  <si>
    <t>特定地域生活排水処理</t>
  </si>
  <si>
    <t>K2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</si>
  <si>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</si>
  <si>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</si>
  <si>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</si>
  <si>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</si>
  <si>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</si>
  <si>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</si>
  <si>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</si>
  <si>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①収益的収支比率：H26年度は100%となっているが、他会計からの繰入金による部分があるので、経費回収率を上げる取組が必要である。
④企業債残高対事業規模比率：企業債の償還費のほとんどが公費負担で賄われているので数値が低い。
⑤経費回収率：類似団体と同程度となっている。経費回収率が100%未満であり、使用料で賄いきれていない。適正な使用料収入の確保及び汚水処理費の削減が必要である。
⑥汚水処理原価：類似団体と比較すると汚水処理原価は高い。汚水処理費の削減が必要である。
⑦施設利用率：類似団体と同程度となっている。
⑧水洗化率：全戸浄化槽により汚水処理が行われている。</t>
    <rPh sb="1" eb="4">
      <t>シュウエキテキ</t>
    </rPh>
    <rPh sb="4" eb="6">
      <t>シュウシ</t>
    </rPh>
    <rPh sb="6" eb="8">
      <t>ヒリツ</t>
    </rPh>
    <rPh sb="12" eb="13">
      <t>ネン</t>
    </rPh>
    <rPh sb="13" eb="14">
      <t>ド</t>
    </rPh>
    <rPh sb="27" eb="28">
      <t>タ</t>
    </rPh>
    <rPh sb="28" eb="30">
      <t>カイケイ</t>
    </rPh>
    <rPh sb="39" eb="41">
      <t>ブブン</t>
    </rPh>
    <rPh sb="47" eb="49">
      <t>ケイヒ</t>
    </rPh>
    <rPh sb="49" eb="51">
      <t>カイシュウ</t>
    </rPh>
    <rPh sb="51" eb="52">
      <t>リツ</t>
    </rPh>
    <rPh sb="53" eb="54">
      <t>ア</t>
    </rPh>
    <rPh sb="56" eb="58">
      <t>トリク</t>
    </rPh>
    <rPh sb="59" eb="61">
      <t>ヒツヨウ</t>
    </rPh>
    <rPh sb="67" eb="69">
      <t>キギョウ</t>
    </rPh>
    <rPh sb="69" eb="70">
      <t>サイ</t>
    </rPh>
    <rPh sb="70" eb="72">
      <t>ザンダカ</t>
    </rPh>
    <rPh sb="72" eb="73">
      <t>タイ</t>
    </rPh>
    <rPh sb="73" eb="75">
      <t>ジギョウ</t>
    </rPh>
    <rPh sb="75" eb="77">
      <t>キボ</t>
    </rPh>
    <rPh sb="77" eb="79">
      <t>ヒリツ</t>
    </rPh>
    <rPh sb="80" eb="82">
      <t>キギョウ</t>
    </rPh>
    <rPh sb="82" eb="83">
      <t>サイ</t>
    </rPh>
    <rPh sb="84" eb="86">
      <t>ショウカン</t>
    </rPh>
    <rPh sb="86" eb="87">
      <t>ヒ</t>
    </rPh>
    <rPh sb="93" eb="95">
      <t>コウヒ</t>
    </rPh>
    <rPh sb="95" eb="97">
      <t>フタン</t>
    </rPh>
    <rPh sb="98" eb="99">
      <t>マカナ</t>
    </rPh>
    <rPh sb="106" eb="108">
      <t>スウチ</t>
    </rPh>
    <rPh sb="109" eb="110">
      <t>ヒク</t>
    </rPh>
    <rPh sb="114" eb="116">
      <t>ケイヒ</t>
    </rPh>
    <rPh sb="116" eb="118">
      <t>カイシュウ</t>
    </rPh>
    <rPh sb="118" eb="119">
      <t>リツ</t>
    </rPh>
    <rPh sb="120" eb="122">
      <t>ルイジ</t>
    </rPh>
    <rPh sb="122" eb="124">
      <t>ダンタイ</t>
    </rPh>
    <rPh sb="125" eb="128">
      <t>ドウテイド</t>
    </rPh>
    <rPh sb="135" eb="137">
      <t>ケイヒ</t>
    </rPh>
    <rPh sb="137" eb="139">
      <t>カイシュウ</t>
    </rPh>
    <rPh sb="139" eb="140">
      <t>リツ</t>
    </rPh>
    <rPh sb="145" eb="147">
      <t>ミマン</t>
    </rPh>
    <rPh sb="151" eb="154">
      <t>シヨウリョウ</t>
    </rPh>
    <rPh sb="155" eb="156">
      <t>マカナ</t>
    </rPh>
    <rPh sb="164" eb="166">
      <t>テキセイ</t>
    </rPh>
    <rPh sb="167" eb="170">
      <t>シヨウリョウ</t>
    </rPh>
    <rPh sb="170" eb="172">
      <t>シュウニュウ</t>
    </rPh>
    <rPh sb="173" eb="175">
      <t>カクホ</t>
    </rPh>
    <rPh sb="175" eb="176">
      <t>オヨ</t>
    </rPh>
    <rPh sb="177" eb="179">
      <t>オスイ</t>
    </rPh>
    <rPh sb="179" eb="181">
      <t>ショリ</t>
    </rPh>
    <rPh sb="181" eb="182">
      <t>ヒ</t>
    </rPh>
    <rPh sb="183" eb="185">
      <t>サクゲン</t>
    </rPh>
    <rPh sb="186" eb="188">
      <t>ヒツヨウ</t>
    </rPh>
    <rPh sb="194" eb="196">
      <t>オスイ</t>
    </rPh>
    <rPh sb="196" eb="198">
      <t>ショリ</t>
    </rPh>
    <rPh sb="198" eb="200">
      <t>ゲンカ</t>
    </rPh>
    <rPh sb="201" eb="203">
      <t>ルイジ</t>
    </rPh>
    <rPh sb="203" eb="205">
      <t>ダンタイ</t>
    </rPh>
    <rPh sb="206" eb="208">
      <t>ヒカク</t>
    </rPh>
    <rPh sb="211" eb="213">
      <t>オスイ</t>
    </rPh>
    <rPh sb="213" eb="215">
      <t>ショリ</t>
    </rPh>
    <rPh sb="215" eb="217">
      <t>ゲンカ</t>
    </rPh>
    <rPh sb="218" eb="219">
      <t>タカ</t>
    </rPh>
    <rPh sb="221" eb="223">
      <t>オスイ</t>
    </rPh>
    <rPh sb="223" eb="225">
      <t>ショリ</t>
    </rPh>
    <rPh sb="225" eb="226">
      <t>ヒ</t>
    </rPh>
    <rPh sb="227" eb="229">
      <t>サクゲン</t>
    </rPh>
    <rPh sb="230" eb="232">
      <t>ヒツヨウ</t>
    </rPh>
    <rPh sb="238" eb="240">
      <t>シセツ</t>
    </rPh>
    <rPh sb="240" eb="243">
      <t>リヨウリツ</t>
    </rPh>
    <rPh sb="244" eb="246">
      <t>ルイジ</t>
    </rPh>
    <rPh sb="246" eb="248">
      <t>ダンタイ</t>
    </rPh>
    <rPh sb="249" eb="252">
      <t>ドウテイド</t>
    </rPh>
    <rPh sb="261" eb="264">
      <t>スイセンカ</t>
    </rPh>
    <rPh sb="264" eb="265">
      <t>リツ</t>
    </rPh>
    <rPh sb="266" eb="268">
      <t>ゼンコ</t>
    </rPh>
    <rPh sb="268" eb="271">
      <t>ジョウカソウ</t>
    </rPh>
    <rPh sb="274" eb="276">
      <t>オスイ</t>
    </rPh>
    <rPh sb="276" eb="278">
      <t>ショリ</t>
    </rPh>
    <rPh sb="279" eb="280">
      <t>オコナ</t>
    </rPh>
    <phoneticPr fontId="4"/>
  </si>
  <si>
    <t>該当無し</t>
    <rPh sb="0" eb="2">
      <t>ガイトウ</t>
    </rPh>
    <rPh sb="2" eb="3">
      <t>ナ</t>
    </rPh>
    <phoneticPr fontId="4"/>
  </si>
  <si>
    <t>　経営の健全性・効率性については、汚水処理費を使用料収入で賄いきれていない部分があるので、適正な使用料収入の確保及び汚水処理費の削減により改善する必要がある。</t>
    <rPh sb="1" eb="3">
      <t>ケイエイ</t>
    </rPh>
    <rPh sb="4" eb="7">
      <t>ケンゼンセイ</t>
    </rPh>
    <rPh sb="8" eb="11">
      <t>コウリツセイ</t>
    </rPh>
    <rPh sb="17" eb="19">
      <t>オスイ</t>
    </rPh>
    <rPh sb="19" eb="21">
      <t>ショリ</t>
    </rPh>
    <rPh sb="21" eb="22">
      <t>ヒ</t>
    </rPh>
    <rPh sb="23" eb="26">
      <t>シヨウリョウ</t>
    </rPh>
    <rPh sb="26" eb="28">
      <t>シュウニュウ</t>
    </rPh>
    <rPh sb="29" eb="30">
      <t>マカナ</t>
    </rPh>
    <rPh sb="37" eb="39">
      <t>ブブン</t>
    </rPh>
    <rPh sb="69" eb="71">
      <t>カイゼン</t>
    </rPh>
    <rPh sb="73" eb="7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</si>
</sst>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8696704"/>
        <c:axId val="88715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88696704"/>
        <c:axId val="88715264"/>
      </c:lineChart>
      <c:dateAx>
        <c:axId val="88696704"/>
        <c:scaling>
          <c:orientation val="minMax"/>
        </c:scaling>
        <c:delete val="1"/>
        <c:axPos val="b"/>
        <c:numFmt formatCode="ge" sourceLinked="1"/>
        <c:majorTickMark val="none"/>
        <c:minorTickMark val="none"/>
        <c:tickLblPos val="none"/>
        <c:crossAx val="88715264"/>
        <c:crosses val="autoZero"/>
        <c:auto val="1"/>
        <c:lblOffset val="100"/>
        <c:baseTimeUnit val="years"/>
      </c:dateAx>
      <c:valAx>
        <c:axId val="88715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6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57.69</c:v>
                </c:pt>
                <c:pt idx="1">
                  <c:v>57.69</c:v>
                </c:pt>
                <c:pt idx="2">
                  <c:v>61.54</c:v>
                </c:pt>
                <c:pt idx="3">
                  <c:v>55.77</c:v>
                </c:pt>
                <c:pt idx="4">
                  <c:v>54.72</c:v>
                </c:pt>
              </c:numCache>
            </c:numRef>
          </c:val>
        </c:ser>
        <c:dLbls>
          <c:showLegendKey val="0"/>
          <c:showVal val="0"/>
          <c:showCatName val="0"/>
          <c:showSerName val="0"/>
          <c:showPercent val="0"/>
          <c:showBubbleSize val="0"/>
        </c:dLbls>
        <c:gapWidth val="150"/>
        <c:axId val="90290432"/>
        <c:axId val="90378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49.07</c:v>
                </c:pt>
                <c:pt idx="1">
                  <c:v>49.56</c:v>
                </c:pt>
                <c:pt idx="2">
                  <c:v>51.83</c:v>
                </c:pt>
                <c:pt idx="3">
                  <c:v>59.5</c:v>
                </c:pt>
                <c:pt idx="4">
                  <c:v>53.84</c:v>
                </c:pt>
              </c:numCache>
            </c:numRef>
          </c:val>
          <c:smooth val="0"/>
        </c:ser>
        <c:dLbls>
          <c:showLegendKey val="0"/>
          <c:showVal val="0"/>
          <c:showCatName val="0"/>
          <c:showSerName val="0"/>
          <c:showPercent val="0"/>
          <c:showBubbleSize val="0"/>
        </c:dLbls>
        <c:marker val="1"/>
        <c:smooth val="0"/>
        <c:axId val="90290432"/>
        <c:axId val="90378624"/>
      </c:lineChart>
      <c:dateAx>
        <c:axId val="90290432"/>
        <c:scaling>
          <c:orientation val="minMax"/>
        </c:scaling>
        <c:delete val="1"/>
        <c:axPos val="b"/>
        <c:numFmt formatCode="ge" sourceLinked="1"/>
        <c:majorTickMark val="none"/>
        <c:minorTickMark val="none"/>
        <c:tickLblPos val="none"/>
        <c:crossAx val="90378624"/>
        <c:crosses val="autoZero"/>
        <c:auto val="1"/>
        <c:lblOffset val="100"/>
        <c:baseTimeUnit val="years"/>
      </c:dateAx>
      <c:valAx>
        <c:axId val="90378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290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90404736"/>
        <c:axId val="90411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94.05</c:v>
                </c:pt>
                <c:pt idx="1">
                  <c:v>98.1</c:v>
                </c:pt>
                <c:pt idx="2">
                  <c:v>97.64</c:v>
                </c:pt>
                <c:pt idx="3">
                  <c:v>92.37</c:v>
                </c:pt>
                <c:pt idx="4">
                  <c:v>95.04</c:v>
                </c:pt>
              </c:numCache>
            </c:numRef>
          </c:val>
          <c:smooth val="0"/>
        </c:ser>
        <c:dLbls>
          <c:showLegendKey val="0"/>
          <c:showVal val="0"/>
          <c:showCatName val="0"/>
          <c:showSerName val="0"/>
          <c:showPercent val="0"/>
          <c:showBubbleSize val="0"/>
        </c:dLbls>
        <c:marker val="1"/>
        <c:smooth val="0"/>
        <c:axId val="90404736"/>
        <c:axId val="90411008"/>
      </c:lineChart>
      <c:dateAx>
        <c:axId val="90404736"/>
        <c:scaling>
          <c:orientation val="minMax"/>
        </c:scaling>
        <c:delete val="1"/>
        <c:axPos val="b"/>
        <c:numFmt formatCode="ge" sourceLinked="1"/>
        <c:majorTickMark val="none"/>
        <c:minorTickMark val="none"/>
        <c:tickLblPos val="none"/>
        <c:crossAx val="90411008"/>
        <c:crosses val="autoZero"/>
        <c:auto val="1"/>
        <c:lblOffset val="100"/>
        <c:baseTimeUnit val="years"/>
      </c:dateAx>
      <c:valAx>
        <c:axId val="90411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404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84.82</c:v>
                </c:pt>
                <c:pt idx="1">
                  <c:v>82.19</c:v>
                </c:pt>
                <c:pt idx="2">
                  <c:v>90.43</c:v>
                </c:pt>
                <c:pt idx="3">
                  <c:v>79.38</c:v>
                </c:pt>
                <c:pt idx="4">
                  <c:v>100</c:v>
                </c:pt>
              </c:numCache>
            </c:numRef>
          </c:val>
        </c:ser>
        <c:dLbls>
          <c:showLegendKey val="0"/>
          <c:showVal val="0"/>
          <c:showCatName val="0"/>
          <c:showSerName val="0"/>
          <c:showPercent val="0"/>
          <c:showBubbleSize val="0"/>
        </c:dLbls>
        <c:gapWidth val="150"/>
        <c:axId val="88749568"/>
        <c:axId val="88751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749568"/>
        <c:axId val="88751488"/>
      </c:lineChart>
      <c:dateAx>
        <c:axId val="88749568"/>
        <c:scaling>
          <c:orientation val="minMax"/>
        </c:scaling>
        <c:delete val="1"/>
        <c:axPos val="b"/>
        <c:numFmt formatCode="ge" sourceLinked="1"/>
        <c:majorTickMark val="none"/>
        <c:minorTickMark val="none"/>
        <c:tickLblPos val="none"/>
        <c:crossAx val="88751488"/>
        <c:crosses val="autoZero"/>
        <c:auto val="1"/>
        <c:lblOffset val="100"/>
        <c:baseTimeUnit val="years"/>
      </c:dateAx>
      <c:valAx>
        <c:axId val="88751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749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781952"/>
        <c:axId val="88783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781952"/>
        <c:axId val="88783872"/>
      </c:lineChart>
      <c:dateAx>
        <c:axId val="88781952"/>
        <c:scaling>
          <c:orientation val="minMax"/>
        </c:scaling>
        <c:delete val="1"/>
        <c:axPos val="b"/>
        <c:numFmt formatCode="ge" sourceLinked="1"/>
        <c:majorTickMark val="none"/>
        <c:minorTickMark val="none"/>
        <c:tickLblPos val="none"/>
        <c:crossAx val="88783872"/>
        <c:crosses val="autoZero"/>
        <c:auto val="1"/>
        <c:lblOffset val="100"/>
        <c:baseTimeUnit val="years"/>
      </c:dateAx>
      <c:valAx>
        <c:axId val="88783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781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018560"/>
        <c:axId val="90020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018560"/>
        <c:axId val="90020480"/>
      </c:lineChart>
      <c:dateAx>
        <c:axId val="90018560"/>
        <c:scaling>
          <c:orientation val="minMax"/>
        </c:scaling>
        <c:delete val="1"/>
        <c:axPos val="b"/>
        <c:numFmt formatCode="ge" sourceLinked="1"/>
        <c:majorTickMark val="none"/>
        <c:minorTickMark val="none"/>
        <c:tickLblPos val="none"/>
        <c:crossAx val="90020480"/>
        <c:crosses val="autoZero"/>
        <c:auto val="1"/>
        <c:lblOffset val="100"/>
        <c:baseTimeUnit val="years"/>
      </c:dateAx>
      <c:valAx>
        <c:axId val="90020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018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121344"/>
        <c:axId val="90123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121344"/>
        <c:axId val="90123264"/>
      </c:lineChart>
      <c:dateAx>
        <c:axId val="90121344"/>
        <c:scaling>
          <c:orientation val="minMax"/>
        </c:scaling>
        <c:delete val="1"/>
        <c:axPos val="b"/>
        <c:numFmt formatCode="ge" sourceLinked="1"/>
        <c:majorTickMark val="none"/>
        <c:minorTickMark val="none"/>
        <c:tickLblPos val="none"/>
        <c:crossAx val="90123264"/>
        <c:crosses val="autoZero"/>
        <c:auto val="1"/>
        <c:lblOffset val="100"/>
        <c:baseTimeUnit val="years"/>
      </c:dateAx>
      <c:valAx>
        <c:axId val="90123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121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166016"/>
        <c:axId val="90167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166016"/>
        <c:axId val="90167936"/>
      </c:lineChart>
      <c:dateAx>
        <c:axId val="90166016"/>
        <c:scaling>
          <c:orientation val="minMax"/>
        </c:scaling>
        <c:delete val="1"/>
        <c:axPos val="b"/>
        <c:numFmt formatCode="ge" sourceLinked="1"/>
        <c:majorTickMark val="none"/>
        <c:minorTickMark val="none"/>
        <c:tickLblPos val="none"/>
        <c:crossAx val="90167936"/>
        <c:crosses val="autoZero"/>
        <c:auto val="1"/>
        <c:lblOffset val="100"/>
        <c:baseTimeUnit val="years"/>
      </c:dateAx>
      <c:valAx>
        <c:axId val="90167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166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0.92</c:v>
                </c:pt>
                <c:pt idx="1">
                  <c:v>0.86</c:v>
                </c:pt>
                <c:pt idx="2">
                  <c:v>1.45</c:v>
                </c:pt>
                <c:pt idx="3">
                  <c:v>1.38</c:v>
                </c:pt>
                <c:pt idx="4" formatCode="#,##0.00;&quot;△&quot;#,##0.00">
                  <c:v>0</c:v>
                </c:pt>
              </c:numCache>
            </c:numRef>
          </c:val>
        </c:ser>
        <c:dLbls>
          <c:showLegendKey val="0"/>
          <c:showVal val="0"/>
          <c:showCatName val="0"/>
          <c:showSerName val="0"/>
          <c:showPercent val="0"/>
          <c:showBubbleSize val="0"/>
        </c:dLbls>
        <c:gapWidth val="150"/>
        <c:axId val="90194304"/>
        <c:axId val="90196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195.88</c:v>
                </c:pt>
                <c:pt idx="1">
                  <c:v>188.97</c:v>
                </c:pt>
                <c:pt idx="2">
                  <c:v>202.91</c:v>
                </c:pt>
                <c:pt idx="3">
                  <c:v>232.83</c:v>
                </c:pt>
                <c:pt idx="4">
                  <c:v>261.08</c:v>
                </c:pt>
              </c:numCache>
            </c:numRef>
          </c:val>
          <c:smooth val="0"/>
        </c:ser>
        <c:dLbls>
          <c:showLegendKey val="0"/>
          <c:showVal val="0"/>
          <c:showCatName val="0"/>
          <c:showSerName val="0"/>
          <c:showPercent val="0"/>
          <c:showBubbleSize val="0"/>
        </c:dLbls>
        <c:marker val="1"/>
        <c:smooth val="0"/>
        <c:axId val="90194304"/>
        <c:axId val="90196224"/>
      </c:lineChart>
      <c:dateAx>
        <c:axId val="90194304"/>
        <c:scaling>
          <c:orientation val="minMax"/>
        </c:scaling>
        <c:delete val="1"/>
        <c:axPos val="b"/>
        <c:numFmt formatCode="ge" sourceLinked="1"/>
        <c:majorTickMark val="none"/>
        <c:minorTickMark val="none"/>
        <c:tickLblPos val="none"/>
        <c:crossAx val="90196224"/>
        <c:crosses val="autoZero"/>
        <c:auto val="1"/>
        <c:lblOffset val="100"/>
        <c:baseTimeUnit val="years"/>
      </c:dateAx>
      <c:valAx>
        <c:axId val="90196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194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76.400000000000006</c:v>
                </c:pt>
                <c:pt idx="1">
                  <c:v>72.959999999999994</c:v>
                </c:pt>
                <c:pt idx="2">
                  <c:v>85.04</c:v>
                </c:pt>
                <c:pt idx="3">
                  <c:v>65.81</c:v>
                </c:pt>
                <c:pt idx="4">
                  <c:v>75.55</c:v>
                </c:pt>
              </c:numCache>
            </c:numRef>
          </c:val>
        </c:ser>
        <c:dLbls>
          <c:showLegendKey val="0"/>
          <c:showVal val="0"/>
          <c:showCatName val="0"/>
          <c:showSerName val="0"/>
          <c:showPercent val="0"/>
          <c:showBubbleSize val="0"/>
        </c:dLbls>
        <c:gapWidth val="150"/>
        <c:axId val="90234880"/>
        <c:axId val="90236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69.67</c:v>
                </c:pt>
                <c:pt idx="1">
                  <c:v>75.040000000000006</c:v>
                </c:pt>
                <c:pt idx="2">
                  <c:v>72.77</c:v>
                </c:pt>
                <c:pt idx="3">
                  <c:v>67.92</c:v>
                </c:pt>
                <c:pt idx="4">
                  <c:v>68.61</c:v>
                </c:pt>
              </c:numCache>
            </c:numRef>
          </c:val>
          <c:smooth val="0"/>
        </c:ser>
        <c:dLbls>
          <c:showLegendKey val="0"/>
          <c:showVal val="0"/>
          <c:showCatName val="0"/>
          <c:showSerName val="0"/>
          <c:showPercent val="0"/>
          <c:showBubbleSize val="0"/>
        </c:dLbls>
        <c:marker val="1"/>
        <c:smooth val="0"/>
        <c:axId val="90234880"/>
        <c:axId val="90236800"/>
      </c:lineChart>
      <c:dateAx>
        <c:axId val="90234880"/>
        <c:scaling>
          <c:orientation val="minMax"/>
        </c:scaling>
        <c:delete val="1"/>
        <c:axPos val="b"/>
        <c:numFmt formatCode="ge" sourceLinked="1"/>
        <c:majorTickMark val="none"/>
        <c:minorTickMark val="none"/>
        <c:tickLblPos val="none"/>
        <c:crossAx val="90236800"/>
        <c:crosses val="autoZero"/>
        <c:auto val="1"/>
        <c:lblOffset val="100"/>
        <c:baseTimeUnit val="years"/>
      </c:dateAx>
      <c:valAx>
        <c:axId val="90236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234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300.73</c:v>
                </c:pt>
                <c:pt idx="1">
                  <c:v>316.37</c:v>
                </c:pt>
                <c:pt idx="2">
                  <c:v>280.79000000000002</c:v>
                </c:pt>
                <c:pt idx="3">
                  <c:v>396.53</c:v>
                </c:pt>
                <c:pt idx="4">
                  <c:v>334.58</c:v>
                </c:pt>
              </c:numCache>
            </c:numRef>
          </c:val>
        </c:ser>
        <c:dLbls>
          <c:showLegendKey val="0"/>
          <c:showVal val="0"/>
          <c:showCatName val="0"/>
          <c:showSerName val="0"/>
          <c:showPercent val="0"/>
          <c:showBubbleSize val="0"/>
        </c:dLbls>
        <c:gapWidth val="150"/>
        <c:axId val="90262144"/>
        <c:axId val="90272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255.44</c:v>
                </c:pt>
                <c:pt idx="1">
                  <c:v>241.94</c:v>
                </c:pt>
                <c:pt idx="2">
                  <c:v>243.06</c:v>
                </c:pt>
                <c:pt idx="3">
                  <c:v>229.12</c:v>
                </c:pt>
                <c:pt idx="4">
                  <c:v>241.18</c:v>
                </c:pt>
              </c:numCache>
            </c:numRef>
          </c:val>
          <c:smooth val="0"/>
        </c:ser>
        <c:dLbls>
          <c:showLegendKey val="0"/>
          <c:showVal val="0"/>
          <c:showCatName val="0"/>
          <c:showSerName val="0"/>
          <c:showPercent val="0"/>
          <c:showBubbleSize val="0"/>
        </c:dLbls>
        <c:marker val="1"/>
        <c:smooth val="0"/>
        <c:axId val="90262144"/>
        <c:axId val="90272512"/>
      </c:lineChart>
      <c:dateAx>
        <c:axId val="90262144"/>
        <c:scaling>
          <c:orientation val="minMax"/>
        </c:scaling>
        <c:delete val="1"/>
        <c:axPos val="b"/>
        <c:numFmt formatCode="ge" sourceLinked="1"/>
        <c:majorTickMark val="none"/>
        <c:minorTickMark val="none"/>
        <c:tickLblPos val="none"/>
        <c:crossAx val="90272512"/>
        <c:crosses val="autoZero"/>
        <c:auto val="1"/>
        <c:lblOffset val="100"/>
        <c:baseTimeUnit val="years"/>
      </c:dateAx>
      <c:valAx>
        <c:axId val="90272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262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【375.36】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【57.75】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【267.61】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【60.44】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福島県　須賀川市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特定地域生活排水処理</v>
      </c>
      <c r="Q8" s="70"/>
      <c r="R8" s="70"/>
      <c r="S8" s="70"/>
      <c r="T8" s="70"/>
      <c r="U8" s="70"/>
      <c r="V8" s="70"/>
      <c r="W8" s="70" t="str">
        <f>データ!L6</f>
        <v>K2</v>
      </c>
      <c r="X8" s="70"/>
      <c r="Y8" s="70"/>
      <c r="Z8" s="70"/>
      <c r="AA8" s="70"/>
      <c r="AB8" s="70"/>
      <c r="AC8" s="70"/>
      <c r="AD8" s="3"/>
      <c r="AE8" s="3"/>
      <c r="AF8" s="3"/>
      <c r="AG8" s="3"/>
      <c r="AH8" s="3"/>
      <c r="AI8" s="3"/>
      <c r="AJ8" s="3"/>
      <c r="AK8" s="3"/>
      <c r="AL8" s="64">
        <f>データ!R6</f>
        <v>78299</v>
      </c>
      <c r="AM8" s="64"/>
      <c r="AN8" s="64"/>
      <c r="AO8" s="64"/>
      <c r="AP8" s="64"/>
      <c r="AQ8" s="64"/>
      <c r="AR8" s="64"/>
      <c r="AS8" s="64"/>
      <c r="AT8" s="63">
        <f>データ!S6</f>
        <v>279.43</v>
      </c>
      <c r="AU8" s="63"/>
      <c r="AV8" s="63"/>
      <c r="AW8" s="63"/>
      <c r="AX8" s="63"/>
      <c r="AY8" s="63"/>
      <c r="AZ8" s="63"/>
      <c r="BA8" s="63"/>
      <c r="BB8" s="63">
        <f>データ!T6</f>
        <v>280.20999999999998</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0.16</v>
      </c>
      <c r="Q10" s="63"/>
      <c r="R10" s="63"/>
      <c r="S10" s="63"/>
      <c r="T10" s="63"/>
      <c r="U10" s="63"/>
      <c r="V10" s="63"/>
      <c r="W10" s="63">
        <f>データ!P6</f>
        <v>100</v>
      </c>
      <c r="X10" s="63"/>
      <c r="Y10" s="63"/>
      <c r="Z10" s="63"/>
      <c r="AA10" s="63"/>
      <c r="AB10" s="63"/>
      <c r="AC10" s="63"/>
      <c r="AD10" s="64">
        <f>データ!Q6</f>
        <v>4752</v>
      </c>
      <c r="AE10" s="64"/>
      <c r="AF10" s="64"/>
      <c r="AG10" s="64"/>
      <c r="AH10" s="64"/>
      <c r="AI10" s="64"/>
      <c r="AJ10" s="64"/>
      <c r="AK10" s="2"/>
      <c r="AL10" s="64">
        <f>データ!U6</f>
        <v>123</v>
      </c>
      <c r="AM10" s="64"/>
      <c r="AN10" s="64"/>
      <c r="AO10" s="64"/>
      <c r="AP10" s="64"/>
      <c r="AQ10" s="64"/>
      <c r="AR10" s="64"/>
      <c r="AS10" s="64"/>
      <c r="AT10" s="63">
        <f>データ!V6</f>
        <v>14</v>
      </c>
      <c r="AU10" s="63"/>
      <c r="AV10" s="63"/>
      <c r="AW10" s="63"/>
      <c r="AX10" s="63"/>
      <c r="AY10" s="63"/>
      <c r="AZ10" s="63"/>
      <c r="BA10" s="63"/>
      <c r="BB10" s="63">
        <f>データ!W6</f>
        <v>8.7899999999999991</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72079</v>
      </c>
      <c r="D6" s="31">
        <f t="shared" si="3"/>
        <v>47</v>
      </c>
      <c r="E6" s="31">
        <f t="shared" si="3"/>
        <v>18</v>
      </c>
      <c r="F6" s="31">
        <f t="shared" si="3"/>
        <v>0</v>
      </c>
      <c r="G6" s="31">
        <f t="shared" si="3"/>
        <v>0</v>
      </c>
      <c r="H6" s="31" t="str">
        <f t="shared" si="3"/>
        <v>福島県　須賀川市</v>
      </c>
      <c r="I6" s="31" t="str">
        <f t="shared" si="3"/>
        <v>法非適用</v>
      </c>
      <c r="J6" s="31" t="str">
        <f t="shared" si="3"/>
        <v>下水道事業</v>
      </c>
      <c r="K6" s="31" t="str">
        <f t="shared" si="3"/>
        <v>特定地域生活排水処理</v>
      </c>
      <c r="L6" s="31" t="str">
        <f t="shared" si="3"/>
        <v>K2</v>
      </c>
      <c r="M6" s="32" t="str">
        <f t="shared" si="3"/>
        <v>-</v>
      </c>
      <c r="N6" s="32" t="str">
        <f t="shared" si="3"/>
        <v>該当数値なし</v>
      </c>
      <c r="O6" s="32">
        <f t="shared" si="3"/>
        <v>0.16</v>
      </c>
      <c r="P6" s="32">
        <f t="shared" si="3"/>
        <v>100</v>
      </c>
      <c r="Q6" s="32">
        <f t="shared" si="3"/>
        <v>4752</v>
      </c>
      <c r="R6" s="32">
        <f t="shared" si="3"/>
        <v>78299</v>
      </c>
      <c r="S6" s="32">
        <f t="shared" si="3"/>
        <v>279.43</v>
      </c>
      <c r="T6" s="32">
        <f t="shared" si="3"/>
        <v>280.20999999999998</v>
      </c>
      <c r="U6" s="32">
        <f t="shared" si="3"/>
        <v>123</v>
      </c>
      <c r="V6" s="32">
        <f t="shared" si="3"/>
        <v>14</v>
      </c>
      <c r="W6" s="32">
        <f t="shared" si="3"/>
        <v>8.7899999999999991</v>
      </c>
      <c r="X6" s="33">
        <f>IF(X7="",NA(),X7)</f>
        <v>84.82</v>
      </c>
      <c r="Y6" s="33">
        <f t="shared" ref="Y6:AG6" si="4">IF(Y7="",NA(),Y7)</f>
        <v>82.19</v>
      </c>
      <c r="Z6" s="33">
        <f t="shared" si="4"/>
        <v>90.43</v>
      </c>
      <c r="AA6" s="33">
        <f t="shared" si="4"/>
        <v>79.38</v>
      </c>
      <c r="AB6" s="33">
        <f t="shared" si="4"/>
        <v>100</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0.92</v>
      </c>
      <c r="BF6" s="33">
        <f t="shared" ref="BF6:BN6" si="7">IF(BF7="",NA(),BF7)</f>
        <v>0.86</v>
      </c>
      <c r="BG6" s="33">
        <f t="shared" si="7"/>
        <v>1.45</v>
      </c>
      <c r="BH6" s="33">
        <f t="shared" si="7"/>
        <v>1.38</v>
      </c>
      <c r="BI6" s="32">
        <f t="shared" si="7"/>
        <v>0</v>
      </c>
      <c r="BJ6" s="33">
        <f t="shared" si="7"/>
        <v>195.88</v>
      </c>
      <c r="BK6" s="33">
        <f t="shared" si="7"/>
        <v>188.97</v>
      </c>
      <c r="BL6" s="33">
        <f t="shared" si="7"/>
        <v>202.91</v>
      </c>
      <c r="BM6" s="33">
        <f t="shared" si="7"/>
        <v>232.83</v>
      </c>
      <c r="BN6" s="33">
        <f t="shared" si="7"/>
        <v>261.08</v>
      </c>
      <c r="BO6" s="32" t="str">
        <f>IF(BO7="","",IF(BO7="-","【-】","【"&amp;SUBSTITUTE(TEXT(BO7,"#,##0.00"),"-","△")&amp;"】"))</f>
        <v>【375.36】</v>
      </c>
      <c r="BP6" s="33">
        <f>IF(BP7="",NA(),BP7)</f>
        <v>76.400000000000006</v>
      </c>
      <c r="BQ6" s="33">
        <f t="shared" ref="BQ6:BY6" si="8">IF(BQ7="",NA(),BQ7)</f>
        <v>72.959999999999994</v>
      </c>
      <c r="BR6" s="33">
        <f t="shared" si="8"/>
        <v>85.04</v>
      </c>
      <c r="BS6" s="33">
        <f t="shared" si="8"/>
        <v>65.81</v>
      </c>
      <c r="BT6" s="33">
        <f t="shared" si="8"/>
        <v>75.55</v>
      </c>
      <c r="BU6" s="33">
        <f t="shared" si="8"/>
        <v>69.67</v>
      </c>
      <c r="BV6" s="33">
        <f t="shared" si="8"/>
        <v>75.040000000000006</v>
      </c>
      <c r="BW6" s="33">
        <f t="shared" si="8"/>
        <v>72.77</v>
      </c>
      <c r="BX6" s="33">
        <f t="shared" si="8"/>
        <v>67.92</v>
      </c>
      <c r="BY6" s="33">
        <f t="shared" si="8"/>
        <v>68.61</v>
      </c>
      <c r="BZ6" s="32" t="str">
        <f>IF(BZ7="","",IF(BZ7="-","【-】","【"&amp;SUBSTITUTE(TEXT(BZ7,"#,##0.00"),"-","△")&amp;"】"))</f>
        <v>【60.44】</v>
      </c>
      <c r="CA6" s="33">
        <f>IF(CA7="",NA(),CA7)</f>
        <v>300.73</v>
      </c>
      <c r="CB6" s="33">
        <f t="shared" ref="CB6:CJ6" si="9">IF(CB7="",NA(),CB7)</f>
        <v>316.37</v>
      </c>
      <c r="CC6" s="33">
        <f t="shared" si="9"/>
        <v>280.79000000000002</v>
      </c>
      <c r="CD6" s="33">
        <f t="shared" si="9"/>
        <v>396.53</v>
      </c>
      <c r="CE6" s="33">
        <f t="shared" si="9"/>
        <v>334.58</v>
      </c>
      <c r="CF6" s="33">
        <f t="shared" si="9"/>
        <v>255.44</v>
      </c>
      <c r="CG6" s="33">
        <f t="shared" si="9"/>
        <v>241.94</v>
      </c>
      <c r="CH6" s="33">
        <f t="shared" si="9"/>
        <v>243.06</v>
      </c>
      <c r="CI6" s="33">
        <f t="shared" si="9"/>
        <v>229.12</v>
      </c>
      <c r="CJ6" s="33">
        <f t="shared" si="9"/>
        <v>241.18</v>
      </c>
      <c r="CK6" s="32" t="str">
        <f>IF(CK7="","",IF(CK7="-","【-】","【"&amp;SUBSTITUTE(TEXT(CK7,"#,##0.00"),"-","△")&amp;"】"))</f>
        <v>【267.61】</v>
      </c>
      <c r="CL6" s="33">
        <f>IF(CL7="",NA(),CL7)</f>
        <v>57.69</v>
      </c>
      <c r="CM6" s="33">
        <f t="shared" ref="CM6:CU6" si="10">IF(CM7="",NA(),CM7)</f>
        <v>57.69</v>
      </c>
      <c r="CN6" s="33">
        <f t="shared" si="10"/>
        <v>61.54</v>
      </c>
      <c r="CO6" s="33">
        <f t="shared" si="10"/>
        <v>55.77</v>
      </c>
      <c r="CP6" s="33">
        <f t="shared" si="10"/>
        <v>54.72</v>
      </c>
      <c r="CQ6" s="33">
        <f t="shared" si="10"/>
        <v>49.07</v>
      </c>
      <c r="CR6" s="33">
        <f t="shared" si="10"/>
        <v>49.56</v>
      </c>
      <c r="CS6" s="33">
        <f t="shared" si="10"/>
        <v>51.83</v>
      </c>
      <c r="CT6" s="33">
        <f t="shared" si="10"/>
        <v>59.5</v>
      </c>
      <c r="CU6" s="33">
        <f t="shared" si="10"/>
        <v>53.84</v>
      </c>
      <c r="CV6" s="32" t="str">
        <f>IF(CV7="","",IF(CV7="-","【-】","【"&amp;SUBSTITUTE(TEXT(CV7,"#,##0.00"),"-","△")&amp;"】"))</f>
        <v>【57.75】</v>
      </c>
      <c r="CW6" s="33">
        <f>IF(CW7="",NA(),CW7)</f>
        <v>100</v>
      </c>
      <c r="CX6" s="33">
        <f t="shared" ref="CX6:DF6" si="11">IF(CX7="",NA(),CX7)</f>
        <v>100</v>
      </c>
      <c r="CY6" s="33">
        <f t="shared" si="11"/>
        <v>100</v>
      </c>
      <c r="CZ6" s="33">
        <f t="shared" si="11"/>
        <v>100</v>
      </c>
      <c r="DA6" s="33">
        <f t="shared" si="11"/>
        <v>100</v>
      </c>
      <c r="DB6" s="33">
        <f t="shared" si="11"/>
        <v>94.05</v>
      </c>
      <c r="DC6" s="33">
        <f t="shared" si="11"/>
        <v>98.1</v>
      </c>
      <c r="DD6" s="33">
        <f t="shared" si="11"/>
        <v>97.64</v>
      </c>
      <c r="DE6" s="33">
        <f t="shared" si="11"/>
        <v>92.37</v>
      </c>
      <c r="DF6" s="33">
        <f t="shared" si="11"/>
        <v>95.04</v>
      </c>
      <c r="DG6" s="32" t="str">
        <f>IF(DG7="","",IF(DG7="-","【-】","【"&amp;SUBSTITUTE(TEXT(DG7,"#,##0.00"),"-","△")&amp;"】"))</f>
        <v>【81.06】</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2014</v>
      </c>
      <c r="C7" s="35">
        <v>72079</v>
      </c>
      <c r="D7" s="35">
        <v>47</v>
      </c>
      <c r="E7" s="35">
        <v>18</v>
      </c>
      <c r="F7" s="35">
        <v>0</v>
      </c>
      <c r="G7" s="35">
        <v>0</v>
      </c>
      <c r="H7" s="35" t="s">
        <v>96</v>
      </c>
      <c r="I7" s="35" t="s">
        <v>97</v>
      </c>
      <c r="J7" s="35" t="s">
        <v>98</v>
      </c>
      <c r="K7" s="35" t="s">
        <v>99</v>
      </c>
      <c r="L7" s="35" t="s">
        <v>100</v>
      </c>
      <c r="M7" s="36" t="s">
        <v>101</v>
      </c>
      <c r="N7" s="36" t="s">
        <v>102</v>
      </c>
      <c r="O7" s="36">
        <v>0.16</v>
      </c>
      <c r="P7" s="36">
        <v>100</v>
      </c>
      <c r="Q7" s="36">
        <v>4752</v>
      </c>
      <c r="R7" s="36">
        <v>78299</v>
      </c>
      <c r="S7" s="36">
        <v>279.43</v>
      </c>
      <c r="T7" s="36">
        <v>280.20999999999998</v>
      </c>
      <c r="U7" s="36">
        <v>123</v>
      </c>
      <c r="V7" s="36">
        <v>14</v>
      </c>
      <c r="W7" s="36">
        <v>8.7899999999999991</v>
      </c>
      <c r="X7" s="36">
        <v>84.82</v>
      </c>
      <c r="Y7" s="36">
        <v>82.19</v>
      </c>
      <c r="Z7" s="36">
        <v>90.43</v>
      </c>
      <c r="AA7" s="36">
        <v>79.38</v>
      </c>
      <c r="AB7" s="36">
        <v>100</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0.92</v>
      </c>
      <c r="BF7" s="36">
        <v>0.86</v>
      </c>
      <c r="BG7" s="36">
        <v>1.45</v>
      </c>
      <c r="BH7" s="36">
        <v>1.38</v>
      </c>
      <c r="BI7" s="36">
        <v>0</v>
      </c>
      <c r="BJ7" s="36">
        <v>195.88</v>
      </c>
      <c r="BK7" s="36">
        <v>188.97</v>
      </c>
      <c r="BL7" s="36">
        <v>202.91</v>
      </c>
      <c r="BM7" s="36">
        <v>232.83</v>
      </c>
      <c r="BN7" s="36">
        <v>261.08</v>
      </c>
      <c r="BO7" s="36">
        <v>375.36</v>
      </c>
      <c r="BP7" s="36">
        <v>76.400000000000006</v>
      </c>
      <c r="BQ7" s="36">
        <v>72.959999999999994</v>
      </c>
      <c r="BR7" s="36">
        <v>85.04</v>
      </c>
      <c r="BS7" s="36">
        <v>65.81</v>
      </c>
      <c r="BT7" s="36">
        <v>75.55</v>
      </c>
      <c r="BU7" s="36">
        <v>69.67</v>
      </c>
      <c r="BV7" s="36">
        <v>75.040000000000006</v>
      </c>
      <c r="BW7" s="36">
        <v>72.77</v>
      </c>
      <c r="BX7" s="36">
        <v>67.92</v>
      </c>
      <c r="BY7" s="36">
        <v>68.61</v>
      </c>
      <c r="BZ7" s="36">
        <v>60.44</v>
      </c>
      <c r="CA7" s="36">
        <v>300.73</v>
      </c>
      <c r="CB7" s="36">
        <v>316.37</v>
      </c>
      <c r="CC7" s="36">
        <v>280.79000000000002</v>
      </c>
      <c r="CD7" s="36">
        <v>396.53</v>
      </c>
      <c r="CE7" s="36">
        <v>334.58</v>
      </c>
      <c r="CF7" s="36">
        <v>255.44</v>
      </c>
      <c r="CG7" s="36">
        <v>241.94</v>
      </c>
      <c r="CH7" s="36">
        <v>243.06</v>
      </c>
      <c r="CI7" s="36">
        <v>229.12</v>
      </c>
      <c r="CJ7" s="36">
        <v>241.18</v>
      </c>
      <c r="CK7" s="36">
        <v>267.61</v>
      </c>
      <c r="CL7" s="36">
        <v>57.69</v>
      </c>
      <c r="CM7" s="36">
        <v>57.69</v>
      </c>
      <c r="CN7" s="36">
        <v>61.54</v>
      </c>
      <c r="CO7" s="36">
        <v>55.77</v>
      </c>
      <c r="CP7" s="36">
        <v>54.72</v>
      </c>
      <c r="CQ7" s="36">
        <v>49.07</v>
      </c>
      <c r="CR7" s="36">
        <v>49.56</v>
      </c>
      <c r="CS7" s="36">
        <v>51.83</v>
      </c>
      <c r="CT7" s="36">
        <v>59.5</v>
      </c>
      <c r="CU7" s="36">
        <v>53.84</v>
      </c>
      <c r="CV7" s="36">
        <v>57.75</v>
      </c>
      <c r="CW7" s="36">
        <v>100</v>
      </c>
      <c r="CX7" s="36">
        <v>100</v>
      </c>
      <c r="CY7" s="36">
        <v>100</v>
      </c>
      <c r="CZ7" s="36">
        <v>100</v>
      </c>
      <c r="DA7" s="36">
        <v>100</v>
      </c>
      <c r="DB7" s="36">
        <v>94.05</v>
      </c>
      <c r="DC7" s="36">
        <v>98.1</v>
      </c>
      <c r="DD7" s="36">
        <v>97.64</v>
      </c>
      <c r="DE7" s="36">
        <v>92.37</v>
      </c>
      <c r="DF7" s="36">
        <v>95.04</v>
      </c>
      <c r="DG7" s="36">
        <v>81.06</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須藤 大樹</cp:lastModifiedBy>
  <dcterms:created xsi:type="dcterms:W3CDTF">2016-02-03T09:24:28Z</dcterms:created>
  <dcterms:modified xsi:type="dcterms:W3CDTF">2016-02-10T02:06:05Z</dcterms:modified>
  <cp:category/>
</cp:coreProperties>
</file>