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<sst xmlns="http://schemas.openxmlformats.org/spreadsheetml/2006/main" count="231" uniqueCount="110">
  <si>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</si>
  <si>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</si>
  <si>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</si>
  <si>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</si>
  <si>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</si>
  <si>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</si>
  <si>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</si>
  <si>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</si>
  <si>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</si>
  <si>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</si>
  <si>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</si>
  <si>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</si>
  <si>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</si>
  <si>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</si>
  <si>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</si>
  <si>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</si>
  <si>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</si>
  <si>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</si>
  <si>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</si>
  <si>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</si>
  <si>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</si>
  <si>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</si>
  <si>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</si>
  <si>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</si>
  <si>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</si>
  <si>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</si>
  <si>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</si>
  <si>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</si>
  <si>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</si>
  <si>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</si>
  <si>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</si>
  <si>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</si>
  <si>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</si>
  <si>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</si>
  <si>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</si>
  <si>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</si>
  <si>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</si>
  <si>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</si>
  <si>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</si>
  <si>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</si>
  <si>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</si>
  <si>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</si>
  <si>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</si>
  <si>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</si>
  <si>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</si>
  <si>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</si>
  <si>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</si>
  <si>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</si>
  <si>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</si>
  <si>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</si>
  <si>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</si>
  <si>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</si>
  <si>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</si>
  <si>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</si>
  <si>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</si>
  <si>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</si>
  <si>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</si>
  <si>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</si>
  <si>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</si>
  <si>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</si>
  <si>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</si>
  <si>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</si>
  <si>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</si>
  <si>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</si>
  <si>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</si>
  <si>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</si>
  <si>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</si>
  <si>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</si>
  <si>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</si>
  <si>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</si>
  <si>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</si>
  <si>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</si>
  <si>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</si>
  <si>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</si>
  <si>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</si>
  <si>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</si>
  <si>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</si>
  <si>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</si>
  <si>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</si>
  <si>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</si>
  <si>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</si>
  <si>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</si>
  <si>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</si>
  <si>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</si>
  <si>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</si>
  <si>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</si>
  <si>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</si>
  <si>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</si>
  <si>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</si>
  <si>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</si>
  <si>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</si>
  <si>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</si>
  <si>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</si>
  <si>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</si>
  <si>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</si>
  <si>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</si>
  <si>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</si>
  <si>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</si>
  <si>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</si>
  <si>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</si>
  <si>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</si>
  <si>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</si>
  <si>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</si>
  <si>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</si>
  <si>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</si>
  <si>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</si>
  <si>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</si>
  <si>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</si>
  <si>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本市の特定地域生活排水処理事業は、公共下水道事業及び農業集落排水事業の整備計画のない地域における環境保全のため浄化槽を設置する事業である。
整備の進捗に伴い使用料収入は増加傾向にある一方、一世帯が使用する浄化槽の使用料収入に対し、整備費用や汚水処理費用は高くなっていることから、各種指標の数値は高くなっている状況にあり、今後も引き続き安定した経営を行っていくためには、今後も一般会計からの繰入金が必要となる。
本市では公共下水道事業と同水準の料金体系としていることから、その動向を見極めるとともに、今後の維持管理や更新投資についてさらなる効率化に努める必要がある。
</t>
    <rPh sb="0" eb="1">
      <t>ホン</t>
    </rPh>
    <rPh sb="1" eb="2">
      <t>シ</t>
    </rPh>
    <rPh sb="3" eb="5">
      <t>トクテイ</t>
    </rPh>
    <rPh sb="5" eb="7">
      <t>チイキ</t>
    </rPh>
    <rPh sb="7" eb="9">
      <t>セイカツ</t>
    </rPh>
    <rPh sb="9" eb="11">
      <t>ハイスイ</t>
    </rPh>
    <rPh sb="11" eb="13">
      <t>ショリ</t>
    </rPh>
    <rPh sb="13" eb="15">
      <t>ジギョウ</t>
    </rPh>
    <rPh sb="70" eb="72">
      <t>セイビ</t>
    </rPh>
    <rPh sb="73" eb="75">
      <t>シンチョク</t>
    </rPh>
    <rPh sb="76" eb="77">
      <t>トモナ</t>
    </rPh>
    <rPh sb="78" eb="80">
      <t>シヨウ</t>
    </rPh>
    <rPh sb="80" eb="81">
      <t>リョウ</t>
    </rPh>
    <rPh sb="81" eb="83">
      <t>シュウニュウ</t>
    </rPh>
    <rPh sb="84" eb="86">
      <t>ゾウカ</t>
    </rPh>
    <rPh sb="86" eb="88">
      <t>ケイコウ</t>
    </rPh>
    <rPh sb="91" eb="93">
      <t>イッポウ</t>
    </rPh>
    <rPh sb="94" eb="95">
      <t>イチ</t>
    </rPh>
    <rPh sb="95" eb="97">
      <t>セタイ</t>
    </rPh>
    <rPh sb="98" eb="100">
      <t>シヨウ</t>
    </rPh>
    <rPh sb="102" eb="105">
      <t>ジョウカソウ</t>
    </rPh>
    <rPh sb="106" eb="108">
      <t>シヨウ</t>
    </rPh>
    <rPh sb="108" eb="109">
      <t>リョウ</t>
    </rPh>
    <rPh sb="117" eb="119">
      <t>ヒヨウ</t>
    </rPh>
    <rPh sb="120" eb="122">
      <t>オスイ</t>
    </rPh>
    <rPh sb="122" eb="124">
      <t>ショリ</t>
    </rPh>
    <rPh sb="124" eb="126">
      <t>ヒヨウ</t>
    </rPh>
    <rPh sb="139" eb="141">
      <t>カクシュ</t>
    </rPh>
    <rPh sb="141" eb="143">
      <t>シヒョウ</t>
    </rPh>
    <rPh sb="154" eb="156">
      <t>ジョウキョウ</t>
    </rPh>
    <rPh sb="160" eb="162">
      <t>コンゴ</t>
    </rPh>
    <rPh sb="163" eb="164">
      <t>ヒ</t>
    </rPh>
    <rPh sb="165" eb="166">
      <t>ツヅ</t>
    </rPh>
    <rPh sb="167" eb="169">
      <t>アンテイ</t>
    </rPh>
    <rPh sb="171" eb="173">
      <t>ケイエイ</t>
    </rPh>
    <rPh sb="174" eb="175">
      <t>オコナ</t>
    </rPh>
    <rPh sb="184" eb="186">
      <t>コンゴ</t>
    </rPh>
    <rPh sb="187" eb="189">
      <t>イッパン</t>
    </rPh>
    <rPh sb="189" eb="191">
      <t>カイケイ</t>
    </rPh>
    <rPh sb="194" eb="196">
      <t>クリイレ</t>
    </rPh>
    <rPh sb="196" eb="197">
      <t>キン</t>
    </rPh>
    <rPh sb="198" eb="200">
      <t>ヒツヨウ</t>
    </rPh>
    <phoneticPr fontId="4"/>
  </si>
  <si>
    <r>
      <t>①収益的収支比率については、整備の進捗に伴い、使用料収入は増加傾向にあるが、一般会計からの繰入金への依存割合が高いことが大きな課題となっている。</t>
    </r>
    <r>
      <rPr>
        <sz val="11"/>
        <rFont val="ＭＳ ゴシック"/>
        <family val="3"/>
        <charset val="128"/>
      </rPr>
      <t xml:space="preserve">
④企業債残高対事業規模比率については、本事業が、公共下水道事業及び農業集落排水事業の整備計画のない地域における環境保全のため浄化槽を設置する事業であることから、一世帯からの使用料収入に対する浄化槽の整備は高くなり、数値は高くなっている。
⑤経費回収率については、上記理由により、使用料のみでの汚水処理経費の回収は困難である。
⑥汚水処理原価については、上記理由とともに、設置された浄化槽の規模に対し、一世帯あたりの家族人数が少ないことなどにより、使用水量が過少となっていることから、汚水処理に要する経費の割合は高くなっている。
⑦施設利用率については、設置された浄化槽の汚水処理能力に対し、一世帯あたりの家族人数が少ないことや、節水型機器の普及等により使用量が過少となっていること等により低い水準となっている。
⑧水洗化率については、浄化槽を設置する際、必ず排水管と接続する制度となっていることから、水洗化率は100％となっている。</t>
    </r>
    <rPh sb="1" eb="4">
      <t>シュウエキテキ</t>
    </rPh>
    <rPh sb="4" eb="6">
      <t>シュウシ</t>
    </rPh>
    <rPh sb="6" eb="8">
      <t>ヒリツ</t>
    </rPh>
    <rPh sb="17" eb="19">
      <t>シンチョク</t>
    </rPh>
    <rPh sb="20" eb="21">
      <t>トモナ</t>
    </rPh>
    <rPh sb="38" eb="40">
      <t>イッパン</t>
    </rPh>
    <rPh sb="40" eb="42">
      <t>カイケイ</t>
    </rPh>
    <rPh sb="45" eb="47">
      <t>クリイレ</t>
    </rPh>
    <rPh sb="47" eb="48">
      <t>キン</t>
    </rPh>
    <rPh sb="50" eb="52">
      <t>イゾン</t>
    </rPh>
    <rPh sb="52" eb="54">
      <t>ワリアイ</t>
    </rPh>
    <rPh sb="55" eb="56">
      <t>タカ</t>
    </rPh>
    <rPh sb="60" eb="61">
      <t>オオ</t>
    </rPh>
    <rPh sb="63" eb="65">
      <t>カダイ</t>
    </rPh>
    <rPh sb="75" eb="77">
      <t>キギョウ</t>
    </rPh>
    <rPh sb="77" eb="78">
      <t>サイ</t>
    </rPh>
    <rPh sb="78" eb="80">
      <t>ザンダカ</t>
    </rPh>
    <rPh sb="80" eb="81">
      <t>タイ</t>
    </rPh>
    <rPh sb="81" eb="83">
      <t>ジギョウ</t>
    </rPh>
    <rPh sb="83" eb="85">
      <t>キボ</t>
    </rPh>
    <rPh sb="85" eb="87">
      <t>ヒリツ</t>
    </rPh>
    <rPh sb="93" eb="94">
      <t>ホン</t>
    </rPh>
    <rPh sb="94" eb="96">
      <t>ジギョウ</t>
    </rPh>
    <rPh sb="98" eb="100">
      <t>コウキョウ</t>
    </rPh>
    <rPh sb="100" eb="102">
      <t>ゲスイ</t>
    </rPh>
    <rPh sb="102" eb="103">
      <t>ドウ</t>
    </rPh>
    <rPh sb="103" eb="105">
      <t>ジギョウ</t>
    </rPh>
    <rPh sb="105" eb="106">
      <t>オヨ</t>
    </rPh>
    <rPh sb="107" eb="109">
      <t>ノウギョウ</t>
    </rPh>
    <rPh sb="109" eb="111">
      <t>シュウラク</t>
    </rPh>
    <rPh sb="111" eb="113">
      <t>ハイスイ</t>
    </rPh>
    <rPh sb="113" eb="115">
      <t>ジギョウ</t>
    </rPh>
    <rPh sb="116" eb="118">
      <t>セイビ</t>
    </rPh>
    <rPh sb="118" eb="120">
      <t>ケイカク</t>
    </rPh>
    <rPh sb="123" eb="125">
      <t>チイキ</t>
    </rPh>
    <rPh sb="129" eb="131">
      <t>カンキョウ</t>
    </rPh>
    <rPh sb="131" eb="133">
      <t>ホゼン</t>
    </rPh>
    <rPh sb="136" eb="139">
      <t>ジョウカソウ</t>
    </rPh>
    <rPh sb="140" eb="142">
      <t>セッチ</t>
    </rPh>
    <rPh sb="144" eb="146">
      <t>ジギョウ</t>
    </rPh>
    <rPh sb="160" eb="162">
      <t>シヨウ</t>
    </rPh>
    <rPh sb="162" eb="163">
      <t>リョウ</t>
    </rPh>
    <rPh sb="163" eb="165">
      <t>シュウニュウ</t>
    </rPh>
    <rPh sb="166" eb="167">
      <t>タイ</t>
    </rPh>
    <rPh sb="169" eb="172">
      <t>ジョウカソウ</t>
    </rPh>
    <rPh sb="173" eb="175">
      <t>セイビ</t>
    </rPh>
    <rPh sb="176" eb="177">
      <t>タカ</t>
    </rPh>
    <rPh sb="181" eb="183">
      <t>スウチ</t>
    </rPh>
    <rPh sb="184" eb="185">
      <t>タカ</t>
    </rPh>
    <rPh sb="195" eb="197">
      <t>ケイヒ</t>
    </rPh>
    <rPh sb="197" eb="199">
      <t>カイシュウ</t>
    </rPh>
    <rPh sb="199" eb="200">
      <t>リツ</t>
    </rPh>
    <rPh sb="206" eb="208">
      <t>ジョウキ</t>
    </rPh>
    <rPh sb="208" eb="210">
      <t>リユウ</t>
    </rPh>
    <rPh sb="214" eb="217">
      <t>シヨウリョウ</t>
    </rPh>
    <rPh sb="221" eb="223">
      <t>オスイ</t>
    </rPh>
    <rPh sb="223" eb="225">
      <t>ショリ</t>
    </rPh>
    <rPh sb="225" eb="227">
      <t>ケイヒ</t>
    </rPh>
    <rPh sb="228" eb="230">
      <t>カイシュウ</t>
    </rPh>
    <rPh sb="231" eb="233">
      <t>コンナン</t>
    </rPh>
    <rPh sb="240" eb="242">
      <t>オスイ</t>
    </rPh>
    <rPh sb="242" eb="244">
      <t>ショリ</t>
    </rPh>
    <rPh sb="244" eb="246">
      <t>ゲンカ</t>
    </rPh>
    <rPh sb="252" eb="254">
      <t>ジョウキ</t>
    </rPh>
    <rPh sb="254" eb="256">
      <t>リユウ</t>
    </rPh>
    <rPh sb="261" eb="263">
      <t>セッチ</t>
    </rPh>
    <rPh sb="266" eb="269">
      <t>ジョウカソウ</t>
    </rPh>
    <rPh sb="270" eb="272">
      <t>キボ</t>
    </rPh>
    <rPh sb="273" eb="274">
      <t>タイ</t>
    </rPh>
    <rPh sb="276" eb="277">
      <t>ヒト</t>
    </rPh>
    <rPh sb="277" eb="279">
      <t>セタイ</t>
    </rPh>
    <rPh sb="283" eb="285">
      <t>カゾク</t>
    </rPh>
    <rPh sb="285" eb="287">
      <t>ニンズウ</t>
    </rPh>
    <rPh sb="288" eb="289">
      <t>スク</t>
    </rPh>
    <rPh sb="299" eb="301">
      <t>シヨウ</t>
    </rPh>
    <rPh sb="301" eb="303">
      <t>スイリョウ</t>
    </rPh>
    <rPh sb="304" eb="306">
      <t>カショウ</t>
    </rPh>
    <rPh sb="317" eb="319">
      <t>オスイ</t>
    </rPh>
    <rPh sb="319" eb="321">
      <t>ショリ</t>
    </rPh>
    <rPh sb="322" eb="323">
      <t>ヨウ</t>
    </rPh>
    <rPh sb="325" eb="327">
      <t>ケイヒ</t>
    </rPh>
    <rPh sb="328" eb="330">
      <t>ワリアイ</t>
    </rPh>
    <rPh sb="331" eb="332">
      <t>タカ</t>
    </rPh>
    <rPh sb="342" eb="344">
      <t>シセツ</t>
    </rPh>
    <rPh sb="344" eb="347">
      <t>リヨウリツ</t>
    </rPh>
    <rPh sb="353" eb="355">
      <t>セッチ</t>
    </rPh>
    <rPh sb="358" eb="361">
      <t>ジョウカソウ</t>
    </rPh>
    <rPh sb="362" eb="364">
      <t>オスイ</t>
    </rPh>
    <rPh sb="364" eb="366">
      <t>ショリ</t>
    </rPh>
    <rPh sb="366" eb="368">
      <t>ノウリョク</t>
    </rPh>
    <rPh sb="369" eb="370">
      <t>タイ</t>
    </rPh>
    <rPh sb="372" eb="373">
      <t>ヒト</t>
    </rPh>
    <rPh sb="373" eb="375">
      <t>セタイ</t>
    </rPh>
    <rPh sb="379" eb="381">
      <t>カゾク</t>
    </rPh>
    <rPh sb="381" eb="383">
      <t>ニンズウ</t>
    </rPh>
    <rPh sb="384" eb="385">
      <t>スク</t>
    </rPh>
    <rPh sb="391" eb="394">
      <t>セッスイガタ</t>
    </rPh>
    <rPh sb="394" eb="396">
      <t>キキ</t>
    </rPh>
    <rPh sb="397" eb="399">
      <t>フキュウ</t>
    </rPh>
    <rPh sb="399" eb="400">
      <t>トウ</t>
    </rPh>
    <rPh sb="403" eb="406">
      <t>シヨウリョウ</t>
    </rPh>
    <rPh sb="407" eb="409">
      <t>カショウ</t>
    </rPh>
    <rPh sb="417" eb="418">
      <t>トウ</t>
    </rPh>
    <rPh sb="421" eb="422">
      <t>ヒク</t>
    </rPh>
    <rPh sb="423" eb="425">
      <t>スイジュン</t>
    </rPh>
    <rPh sb="435" eb="438">
      <t>スイセンカ</t>
    </rPh>
    <rPh sb="438" eb="439">
      <t>リツ</t>
    </rPh>
    <rPh sb="445" eb="448">
      <t>ジョウカソウ</t>
    </rPh>
    <rPh sb="449" eb="451">
      <t>セッチ</t>
    </rPh>
    <rPh sb="453" eb="454">
      <t>サイ</t>
    </rPh>
    <rPh sb="455" eb="456">
      <t>カナラ</t>
    </rPh>
    <rPh sb="457" eb="460">
      <t>ハイスイカン</t>
    </rPh>
    <rPh sb="461" eb="463">
      <t>セツゾク</t>
    </rPh>
    <rPh sb="465" eb="467">
      <t>セイド</t>
    </rPh>
    <rPh sb="478" eb="481">
      <t>スイセンカ</t>
    </rPh>
    <rPh sb="481" eb="482">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</si>
</sst>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018112"/>
        <c:axId val="850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5018112"/>
        <c:axId val="85020032"/>
      </c:lineChart>
      <c:dateAx>
        <c:axId val="85018112"/>
        <c:scaling>
          <c:orientation val="minMax"/>
        </c:scaling>
        <c:delete val="1"/>
        <c:axPos val="b"/>
        <c:numFmt formatCode="ge" sourceLinked="1"/>
        <c:majorTickMark val="none"/>
        <c:minorTickMark val="none"/>
        <c:tickLblPos val="none"/>
        <c:crossAx val="85020032"/>
        <c:crosses val="autoZero"/>
        <c:auto val="1"/>
        <c:lblOffset val="100"/>
        <c:baseTimeUnit val="years"/>
      </c:dateAx>
      <c:valAx>
        <c:axId val="850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51.69</c:v>
                </c:pt>
                <c:pt idx="1">
                  <c:v>51.76</c:v>
                </c:pt>
                <c:pt idx="2">
                  <c:v>52.12</c:v>
                </c:pt>
                <c:pt idx="3">
                  <c:v>51.57</c:v>
                </c:pt>
                <c:pt idx="4">
                  <c:v>49.92</c:v>
                </c:pt>
              </c:numCache>
            </c:numRef>
          </c:val>
        </c:ser>
        <c:dLbls>
          <c:showLegendKey val="0"/>
          <c:showVal val="0"/>
          <c:showCatName val="0"/>
          <c:showSerName val="0"/>
          <c:showPercent val="0"/>
          <c:showBubbleSize val="0"/>
        </c:dLbls>
        <c:gapWidth val="150"/>
        <c:axId val="94489216"/>
        <c:axId val="945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94489216"/>
        <c:axId val="94503680"/>
      </c:lineChart>
      <c:dateAx>
        <c:axId val="94489216"/>
        <c:scaling>
          <c:orientation val="minMax"/>
        </c:scaling>
        <c:delete val="1"/>
        <c:axPos val="b"/>
        <c:numFmt formatCode="ge" sourceLinked="1"/>
        <c:majorTickMark val="none"/>
        <c:minorTickMark val="none"/>
        <c:tickLblPos val="none"/>
        <c:crossAx val="94503680"/>
        <c:crosses val="autoZero"/>
        <c:auto val="1"/>
        <c:lblOffset val="100"/>
        <c:baseTimeUnit val="years"/>
      </c:dateAx>
      <c:valAx>
        <c:axId val="945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4522368"/>
        <c:axId val="945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94522368"/>
        <c:axId val="94540160"/>
      </c:lineChart>
      <c:dateAx>
        <c:axId val="94522368"/>
        <c:scaling>
          <c:orientation val="minMax"/>
        </c:scaling>
        <c:delete val="1"/>
        <c:axPos val="b"/>
        <c:numFmt formatCode="ge" sourceLinked="1"/>
        <c:majorTickMark val="none"/>
        <c:minorTickMark val="none"/>
        <c:tickLblPos val="none"/>
        <c:crossAx val="94540160"/>
        <c:crosses val="autoZero"/>
        <c:auto val="1"/>
        <c:lblOffset val="100"/>
        <c:baseTimeUnit val="years"/>
      </c:dateAx>
      <c:valAx>
        <c:axId val="945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86.94</c:v>
                </c:pt>
                <c:pt idx="1">
                  <c:v>94.22</c:v>
                </c:pt>
                <c:pt idx="2">
                  <c:v>94.29</c:v>
                </c:pt>
                <c:pt idx="3">
                  <c:v>81.209999999999994</c:v>
                </c:pt>
                <c:pt idx="4">
                  <c:v>89.6</c:v>
                </c:pt>
              </c:numCache>
            </c:numRef>
          </c:val>
        </c:ser>
        <c:dLbls>
          <c:showLegendKey val="0"/>
          <c:showVal val="0"/>
          <c:showCatName val="0"/>
          <c:showSerName val="0"/>
          <c:showPercent val="0"/>
          <c:showBubbleSize val="0"/>
        </c:dLbls>
        <c:gapWidth val="150"/>
        <c:axId val="85660800"/>
        <c:axId val="856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60800"/>
        <c:axId val="85662720"/>
      </c:lineChart>
      <c:dateAx>
        <c:axId val="85660800"/>
        <c:scaling>
          <c:orientation val="minMax"/>
        </c:scaling>
        <c:delete val="1"/>
        <c:axPos val="b"/>
        <c:numFmt formatCode="ge" sourceLinked="1"/>
        <c:majorTickMark val="none"/>
        <c:minorTickMark val="none"/>
        <c:tickLblPos val="none"/>
        <c:crossAx val="85662720"/>
        <c:crosses val="autoZero"/>
        <c:auto val="1"/>
        <c:lblOffset val="100"/>
        <c:baseTimeUnit val="years"/>
      </c:dateAx>
      <c:valAx>
        <c:axId val="856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93184"/>
        <c:axId val="856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93184"/>
        <c:axId val="85695104"/>
      </c:lineChart>
      <c:dateAx>
        <c:axId val="85693184"/>
        <c:scaling>
          <c:orientation val="minMax"/>
        </c:scaling>
        <c:delete val="1"/>
        <c:axPos val="b"/>
        <c:numFmt formatCode="ge" sourceLinked="1"/>
        <c:majorTickMark val="none"/>
        <c:minorTickMark val="none"/>
        <c:tickLblPos val="none"/>
        <c:crossAx val="85695104"/>
        <c:crosses val="autoZero"/>
        <c:auto val="1"/>
        <c:lblOffset val="100"/>
        <c:baseTimeUnit val="years"/>
      </c:dateAx>
      <c:valAx>
        <c:axId val="856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9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74400"/>
        <c:axId val="875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74400"/>
        <c:axId val="87592960"/>
      </c:lineChart>
      <c:dateAx>
        <c:axId val="87574400"/>
        <c:scaling>
          <c:orientation val="minMax"/>
        </c:scaling>
        <c:delete val="1"/>
        <c:axPos val="b"/>
        <c:numFmt formatCode="ge" sourceLinked="1"/>
        <c:majorTickMark val="none"/>
        <c:minorTickMark val="none"/>
        <c:tickLblPos val="none"/>
        <c:crossAx val="87592960"/>
        <c:crosses val="autoZero"/>
        <c:auto val="1"/>
        <c:lblOffset val="100"/>
        <c:baseTimeUnit val="years"/>
      </c:dateAx>
      <c:valAx>
        <c:axId val="875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51616"/>
        <c:axId val="879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51616"/>
        <c:axId val="87957888"/>
      </c:lineChart>
      <c:dateAx>
        <c:axId val="87951616"/>
        <c:scaling>
          <c:orientation val="minMax"/>
        </c:scaling>
        <c:delete val="1"/>
        <c:axPos val="b"/>
        <c:numFmt formatCode="ge" sourceLinked="1"/>
        <c:majorTickMark val="none"/>
        <c:minorTickMark val="none"/>
        <c:tickLblPos val="none"/>
        <c:crossAx val="87957888"/>
        <c:crosses val="autoZero"/>
        <c:auto val="1"/>
        <c:lblOffset val="100"/>
        <c:baseTimeUnit val="years"/>
      </c:dateAx>
      <c:valAx>
        <c:axId val="879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96288"/>
        <c:axId val="880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96288"/>
        <c:axId val="88006656"/>
      </c:lineChart>
      <c:dateAx>
        <c:axId val="87996288"/>
        <c:scaling>
          <c:orientation val="minMax"/>
        </c:scaling>
        <c:delete val="1"/>
        <c:axPos val="b"/>
        <c:numFmt formatCode="ge" sourceLinked="1"/>
        <c:majorTickMark val="none"/>
        <c:minorTickMark val="none"/>
        <c:tickLblPos val="none"/>
        <c:crossAx val="88006656"/>
        <c:crosses val="autoZero"/>
        <c:auto val="1"/>
        <c:lblOffset val="100"/>
        <c:baseTimeUnit val="years"/>
      </c:dateAx>
      <c:valAx>
        <c:axId val="880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2150.35</c:v>
                </c:pt>
                <c:pt idx="1">
                  <c:v>2166.59</c:v>
                </c:pt>
                <c:pt idx="2">
                  <c:v>2101.7800000000002</c:v>
                </c:pt>
                <c:pt idx="3">
                  <c:v>2186.8000000000002</c:v>
                </c:pt>
                <c:pt idx="4">
                  <c:v>2217.61</c:v>
                </c:pt>
              </c:numCache>
            </c:numRef>
          </c:val>
        </c:ser>
        <c:dLbls>
          <c:showLegendKey val="0"/>
          <c:showVal val="0"/>
          <c:showCatName val="0"/>
          <c:showSerName val="0"/>
          <c:showPercent val="0"/>
          <c:showBubbleSize val="0"/>
        </c:dLbls>
        <c:gapWidth val="150"/>
        <c:axId val="88028672"/>
        <c:axId val="880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88028672"/>
        <c:axId val="88030592"/>
      </c:lineChart>
      <c:dateAx>
        <c:axId val="88028672"/>
        <c:scaling>
          <c:orientation val="minMax"/>
        </c:scaling>
        <c:delete val="1"/>
        <c:axPos val="b"/>
        <c:numFmt formatCode="ge" sourceLinked="1"/>
        <c:majorTickMark val="none"/>
        <c:minorTickMark val="none"/>
        <c:tickLblPos val="none"/>
        <c:crossAx val="88030592"/>
        <c:crosses val="autoZero"/>
        <c:auto val="1"/>
        <c:lblOffset val="100"/>
        <c:baseTimeUnit val="years"/>
      </c:dateAx>
      <c:valAx>
        <c:axId val="880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39.700000000000003</c:v>
                </c:pt>
                <c:pt idx="1">
                  <c:v>38.75</c:v>
                </c:pt>
                <c:pt idx="2">
                  <c:v>37.840000000000003</c:v>
                </c:pt>
                <c:pt idx="3">
                  <c:v>36.18</c:v>
                </c:pt>
                <c:pt idx="4">
                  <c:v>33.32</c:v>
                </c:pt>
              </c:numCache>
            </c:numRef>
          </c:val>
        </c:ser>
        <c:dLbls>
          <c:showLegendKey val="0"/>
          <c:showVal val="0"/>
          <c:showCatName val="0"/>
          <c:showSerName val="0"/>
          <c:showPercent val="0"/>
          <c:showBubbleSize val="0"/>
        </c:dLbls>
        <c:gapWidth val="150"/>
        <c:axId val="88042496"/>
        <c:axId val="880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88042496"/>
        <c:axId val="88077440"/>
      </c:lineChart>
      <c:dateAx>
        <c:axId val="88042496"/>
        <c:scaling>
          <c:orientation val="minMax"/>
        </c:scaling>
        <c:delete val="1"/>
        <c:axPos val="b"/>
        <c:numFmt formatCode="ge" sourceLinked="1"/>
        <c:majorTickMark val="none"/>
        <c:minorTickMark val="none"/>
        <c:tickLblPos val="none"/>
        <c:crossAx val="88077440"/>
        <c:crosses val="autoZero"/>
        <c:auto val="1"/>
        <c:lblOffset val="100"/>
        <c:baseTimeUnit val="years"/>
      </c:dateAx>
      <c:valAx>
        <c:axId val="880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399.2</c:v>
                </c:pt>
                <c:pt idx="1">
                  <c:v>414.71</c:v>
                </c:pt>
                <c:pt idx="2">
                  <c:v>431.4</c:v>
                </c:pt>
                <c:pt idx="3">
                  <c:v>448.67</c:v>
                </c:pt>
                <c:pt idx="4">
                  <c:v>505.13</c:v>
                </c:pt>
              </c:numCache>
            </c:numRef>
          </c:val>
        </c:ser>
        <c:dLbls>
          <c:showLegendKey val="0"/>
          <c:showVal val="0"/>
          <c:showCatName val="0"/>
          <c:showSerName val="0"/>
          <c:showPercent val="0"/>
          <c:showBubbleSize val="0"/>
        </c:dLbls>
        <c:gapWidth val="150"/>
        <c:axId val="94456832"/>
        <c:axId val="944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94456832"/>
        <c:axId val="94459008"/>
      </c:lineChart>
      <c:dateAx>
        <c:axId val="94456832"/>
        <c:scaling>
          <c:orientation val="minMax"/>
        </c:scaling>
        <c:delete val="1"/>
        <c:axPos val="b"/>
        <c:numFmt formatCode="ge" sourceLinked="1"/>
        <c:majorTickMark val="none"/>
        <c:minorTickMark val="none"/>
        <c:tickLblPos val="none"/>
        <c:crossAx val="94459008"/>
        <c:crosses val="autoZero"/>
        <c:auto val="1"/>
        <c:lblOffset val="100"/>
        <c:baseTimeUnit val="years"/>
      </c:dateAx>
      <c:valAx>
        <c:axId val="944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1" zoomScale="85" zoomScaleNormal="85" workbookViewId="0">
      <selection activeCell="BE37" sqref="BE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会津若松市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123790</v>
      </c>
      <c r="AM8" s="64"/>
      <c r="AN8" s="64"/>
      <c r="AO8" s="64"/>
      <c r="AP8" s="64"/>
      <c r="AQ8" s="64"/>
      <c r="AR8" s="64"/>
      <c r="AS8" s="64"/>
      <c r="AT8" s="63">
        <f>データ!S6</f>
        <v>382.97</v>
      </c>
      <c r="AU8" s="63"/>
      <c r="AV8" s="63"/>
      <c r="AW8" s="63"/>
      <c r="AX8" s="63"/>
      <c r="AY8" s="63"/>
      <c r="AZ8" s="63"/>
      <c r="BA8" s="63"/>
      <c r="BB8" s="63">
        <f>データ!T6</f>
        <v>323.24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2.4700000000000002</v>
      </c>
      <c r="Q10" s="63"/>
      <c r="R10" s="63"/>
      <c r="S10" s="63"/>
      <c r="T10" s="63"/>
      <c r="U10" s="63"/>
      <c r="V10" s="63"/>
      <c r="W10" s="63">
        <f>データ!P6</f>
        <v>100</v>
      </c>
      <c r="X10" s="63"/>
      <c r="Y10" s="63"/>
      <c r="Z10" s="63"/>
      <c r="AA10" s="63"/>
      <c r="AB10" s="63"/>
      <c r="AC10" s="63"/>
      <c r="AD10" s="64">
        <f>データ!Q6</f>
        <v>2808</v>
      </c>
      <c r="AE10" s="64"/>
      <c r="AF10" s="64"/>
      <c r="AG10" s="64"/>
      <c r="AH10" s="64"/>
      <c r="AI10" s="64"/>
      <c r="AJ10" s="64"/>
      <c r="AK10" s="2"/>
      <c r="AL10" s="64">
        <f>データ!U6</f>
        <v>3030</v>
      </c>
      <c r="AM10" s="64"/>
      <c r="AN10" s="64"/>
      <c r="AO10" s="64"/>
      <c r="AP10" s="64"/>
      <c r="AQ10" s="64"/>
      <c r="AR10" s="64"/>
      <c r="AS10" s="64"/>
      <c r="AT10" s="63">
        <f>データ!V6</f>
        <v>8.49</v>
      </c>
      <c r="AU10" s="63"/>
      <c r="AV10" s="63"/>
      <c r="AW10" s="63"/>
      <c r="AX10" s="63"/>
      <c r="AY10" s="63"/>
      <c r="AZ10" s="63"/>
      <c r="BA10" s="63"/>
      <c r="BB10" s="63">
        <f>データ!W6</f>
        <v>356.89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2" sqref="CQ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72028</v>
      </c>
      <c r="D6" s="31">
        <f t="shared" si="3"/>
        <v>47</v>
      </c>
      <c r="E6" s="31">
        <f t="shared" si="3"/>
        <v>18</v>
      </c>
      <c r="F6" s="31">
        <f t="shared" si="3"/>
        <v>0</v>
      </c>
      <c r="G6" s="31">
        <f t="shared" si="3"/>
        <v>0</v>
      </c>
      <c r="H6" s="31" t="str">
        <f t="shared" si="3"/>
        <v>福島県　会津若松市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2.4700000000000002</v>
      </c>
      <c r="P6" s="32">
        <f t="shared" si="3"/>
        <v>100</v>
      </c>
      <c r="Q6" s="32">
        <f t="shared" si="3"/>
        <v>2808</v>
      </c>
      <c r="R6" s="32">
        <f t="shared" si="3"/>
        <v>123790</v>
      </c>
      <c r="S6" s="32">
        <f t="shared" si="3"/>
        <v>382.97</v>
      </c>
      <c r="T6" s="32">
        <f t="shared" si="3"/>
        <v>323.24</v>
      </c>
      <c r="U6" s="32">
        <f t="shared" si="3"/>
        <v>3030</v>
      </c>
      <c r="V6" s="32">
        <f t="shared" si="3"/>
        <v>8.49</v>
      </c>
      <c r="W6" s="32">
        <f t="shared" si="3"/>
        <v>356.89</v>
      </c>
      <c r="X6" s="33">
        <f>IF(X7="",NA(),X7)</f>
        <v>86.94</v>
      </c>
      <c r="Y6" s="33">
        <f t="shared" ref="Y6:AG6" si="4">IF(Y7="",NA(),Y7)</f>
        <v>94.22</v>
      </c>
      <c r="Z6" s="33">
        <f t="shared" si="4"/>
        <v>94.29</v>
      </c>
      <c r="AA6" s="33">
        <f t="shared" si="4"/>
        <v>81.209999999999994</v>
      </c>
      <c r="AB6" s="33">
        <f t="shared" si="4"/>
        <v>89.6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2150.35</v>
      </c>
      <c r="BF6" s="33">
        <f t="shared" ref="BF6:BN6" si="7">IF(BF7="",NA(),BF7)</f>
        <v>2166.59</v>
      </c>
      <c r="BG6" s="33">
        <f t="shared" si="7"/>
        <v>2101.7800000000002</v>
      </c>
      <c r="BH6" s="33">
        <f t="shared" si="7"/>
        <v>2186.8000000000002</v>
      </c>
      <c r="BI6" s="33">
        <f t="shared" si="7"/>
        <v>2217.61</v>
      </c>
      <c r="BJ6" s="33">
        <f t="shared" si="7"/>
        <v>442.18</v>
      </c>
      <c r="BK6" s="33">
        <f t="shared" si="7"/>
        <v>421.01</v>
      </c>
      <c r="BL6" s="33">
        <f t="shared" si="7"/>
        <v>430.64</v>
      </c>
      <c r="BM6" s="33">
        <f t="shared" si="7"/>
        <v>446.63</v>
      </c>
      <c r="BN6" s="33">
        <f t="shared" si="7"/>
        <v>416.91</v>
      </c>
      <c r="BO6" s="32" t="str">
        <f>IF(BO7="","",IF(BO7="-","【-】","【"&amp;SUBSTITUTE(TEXT(BO7,"#,##0.00"),"-","△")&amp;"】"))</f>
        <v>【375.36】</v>
      </c>
      <c r="BP6" s="33">
        <f>IF(BP7="",NA(),BP7)</f>
        <v>39.700000000000003</v>
      </c>
      <c r="BQ6" s="33">
        <f t="shared" ref="BQ6:BY6" si="8">IF(BQ7="",NA(),BQ7)</f>
        <v>38.75</v>
      </c>
      <c r="BR6" s="33">
        <f t="shared" si="8"/>
        <v>37.840000000000003</v>
      </c>
      <c r="BS6" s="33">
        <f t="shared" si="8"/>
        <v>36.18</v>
      </c>
      <c r="BT6" s="33">
        <f t="shared" si="8"/>
        <v>33.32</v>
      </c>
      <c r="BU6" s="33">
        <f t="shared" si="8"/>
        <v>61.59</v>
      </c>
      <c r="BV6" s="33">
        <f t="shared" si="8"/>
        <v>58.98</v>
      </c>
      <c r="BW6" s="33">
        <f t="shared" si="8"/>
        <v>58.78</v>
      </c>
      <c r="BX6" s="33">
        <f t="shared" si="8"/>
        <v>58.53</v>
      </c>
      <c r="BY6" s="33">
        <f t="shared" si="8"/>
        <v>57.93</v>
      </c>
      <c r="BZ6" s="32" t="str">
        <f>IF(BZ7="","",IF(BZ7="-","【-】","【"&amp;SUBSTITUTE(TEXT(BZ7,"#,##0.00"),"-","△")&amp;"】"))</f>
        <v>【60.44】</v>
      </c>
      <c r="CA6" s="33">
        <f>IF(CA7="",NA(),CA7)</f>
        <v>399.2</v>
      </c>
      <c r="CB6" s="33">
        <f t="shared" ref="CB6:CJ6" si="9">IF(CB7="",NA(),CB7)</f>
        <v>414.71</v>
      </c>
      <c r="CC6" s="33">
        <f t="shared" si="9"/>
        <v>431.4</v>
      </c>
      <c r="CD6" s="33">
        <f t="shared" si="9"/>
        <v>448.67</v>
      </c>
      <c r="CE6" s="33">
        <f t="shared" si="9"/>
        <v>505.13</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51.69</v>
      </c>
      <c r="CM6" s="33">
        <f t="shared" ref="CM6:CU6" si="10">IF(CM7="",NA(),CM7)</f>
        <v>51.76</v>
      </c>
      <c r="CN6" s="33">
        <f t="shared" si="10"/>
        <v>52.12</v>
      </c>
      <c r="CO6" s="33">
        <f t="shared" si="10"/>
        <v>51.57</v>
      </c>
      <c r="CP6" s="33">
        <f t="shared" si="10"/>
        <v>49.92</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72028</v>
      </c>
      <c r="D7" s="35">
        <v>47</v>
      </c>
      <c r="E7" s="35">
        <v>18</v>
      </c>
      <c r="F7" s="35">
        <v>0</v>
      </c>
      <c r="G7" s="35">
        <v>0</v>
      </c>
      <c r="H7" s="35" t="s">
        <v>96</v>
      </c>
      <c r="I7" s="35" t="s">
        <v>97</v>
      </c>
      <c r="J7" s="35" t="s">
        <v>98</v>
      </c>
      <c r="K7" s="35" t="s">
        <v>99</v>
      </c>
      <c r="L7" s="35" t="s">
        <v>100</v>
      </c>
      <c r="M7" s="36" t="s">
        <v>101</v>
      </c>
      <c r="N7" s="36" t="s">
        <v>102</v>
      </c>
      <c r="O7" s="36">
        <v>2.4700000000000002</v>
      </c>
      <c r="P7" s="36">
        <v>100</v>
      </c>
      <c r="Q7" s="36">
        <v>2808</v>
      </c>
      <c r="R7" s="36">
        <v>123790</v>
      </c>
      <c r="S7" s="36">
        <v>382.97</v>
      </c>
      <c r="T7" s="36">
        <v>323.24</v>
      </c>
      <c r="U7" s="36">
        <v>3030</v>
      </c>
      <c r="V7" s="36">
        <v>8.49</v>
      </c>
      <c r="W7" s="36">
        <v>356.89</v>
      </c>
      <c r="X7" s="36">
        <v>86.94</v>
      </c>
      <c r="Y7" s="36">
        <v>94.22</v>
      </c>
      <c r="Z7" s="36">
        <v>94.29</v>
      </c>
      <c r="AA7" s="36">
        <v>81.209999999999994</v>
      </c>
      <c r="AB7" s="36">
        <v>89.6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2150.35</v>
      </c>
      <c r="BF7" s="36">
        <v>2166.59</v>
      </c>
      <c r="BG7" s="36">
        <v>2101.7800000000002</v>
      </c>
      <c r="BH7" s="36">
        <v>2186.8000000000002</v>
      </c>
      <c r="BI7" s="36">
        <v>2217.61</v>
      </c>
      <c r="BJ7" s="36">
        <v>442.18</v>
      </c>
      <c r="BK7" s="36">
        <v>421.01</v>
      </c>
      <c r="BL7" s="36">
        <v>430.64</v>
      </c>
      <c r="BM7" s="36">
        <v>446.63</v>
      </c>
      <c r="BN7" s="36">
        <v>416.91</v>
      </c>
      <c r="BO7" s="36">
        <v>375.36</v>
      </c>
      <c r="BP7" s="36">
        <v>39.700000000000003</v>
      </c>
      <c r="BQ7" s="36">
        <v>38.75</v>
      </c>
      <c r="BR7" s="36">
        <v>37.840000000000003</v>
      </c>
      <c r="BS7" s="36">
        <v>36.18</v>
      </c>
      <c r="BT7" s="36">
        <v>33.32</v>
      </c>
      <c r="BU7" s="36">
        <v>61.59</v>
      </c>
      <c r="BV7" s="36">
        <v>58.98</v>
      </c>
      <c r="BW7" s="36">
        <v>58.78</v>
      </c>
      <c r="BX7" s="36">
        <v>58.53</v>
      </c>
      <c r="BY7" s="36">
        <v>57.93</v>
      </c>
      <c r="BZ7" s="36">
        <v>60.44</v>
      </c>
      <c r="CA7" s="36">
        <v>399.2</v>
      </c>
      <c r="CB7" s="36">
        <v>414.71</v>
      </c>
      <c r="CC7" s="36">
        <v>431.4</v>
      </c>
      <c r="CD7" s="36">
        <v>448.67</v>
      </c>
      <c r="CE7" s="36">
        <v>505.13</v>
      </c>
      <c r="CF7" s="36">
        <v>242.92</v>
      </c>
      <c r="CG7" s="36">
        <v>253.84</v>
      </c>
      <c r="CH7" s="36">
        <v>257.02999999999997</v>
      </c>
      <c r="CI7" s="36">
        <v>266.57</v>
      </c>
      <c r="CJ7" s="36">
        <v>276.93</v>
      </c>
      <c r="CK7" s="36">
        <v>267.61</v>
      </c>
      <c r="CL7" s="36">
        <v>51.69</v>
      </c>
      <c r="CM7" s="36">
        <v>51.76</v>
      </c>
      <c r="CN7" s="36">
        <v>52.12</v>
      </c>
      <c r="CO7" s="36">
        <v>51.57</v>
      </c>
      <c r="CP7" s="36">
        <v>49.92</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孝宏</cp:lastModifiedBy>
  <cp:lastPrinted>2016-02-24T01:02:27Z</cp:lastPrinted>
  <dcterms:created xsi:type="dcterms:W3CDTF">2016-02-03T09:24:26Z</dcterms:created>
  <dcterms:modified xsi:type="dcterms:W3CDTF">2016-02-24T01:02:31Z</dcterms:modified>
  <cp:category/>
</cp:coreProperties>
</file>