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<sst xmlns="http://schemas.openxmlformats.org/spreadsheetml/2006/main" count="221" uniqueCount="111">
  <si>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</si>
  <si>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</si>
  <si>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</si>
  <si>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</si>
  <si>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</si>
  <si>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</si>
  <si>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</si>
  <si>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</si>
  <si>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</si>
  <si>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</si>
  <si>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</si>
  <si>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</si>
  <si>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</si>
  <si>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</si>
  <si>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</si>
  <si>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</si>
  <si>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</si>
  <si>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</si>
  <si>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</si>
  <si>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</si>
  <si>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</si>
  <si>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</si>
  <si>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</si>
  <si>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</si>
  <si>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</si>
  <si>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</si>
  <si>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</si>
  <si>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</si>
  <si>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</si>
  <si>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</si>
  <si>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</si>
  <si>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</si>
  <si>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</si>
  <si>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</si>
  <si>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</si>
  <si>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</si>
  <si>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</si>
  <si>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</si>
  <si>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</si>
  <si>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</si>
  <si>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</si>
  <si>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</si>
  <si>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</si>
  <si>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</si>
  <si>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</si>
  <si>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</si>
  <si>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</si>
  <si>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</si>
  <si>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</si>
  <si>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</si>
  <si>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</si>
  <si>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</si>
  <si>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</si>
  <si>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</si>
  <si>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</si>
  <si>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</si>
  <si>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</si>
  <si>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</si>
  <si>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</si>
  <si>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</si>
  <si>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</si>
  <si>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</si>
  <si>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</si>
  <si>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</si>
  <si>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</si>
  <si>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</si>
  <si>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</si>
  <si>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</si>
  <si>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</si>
  <si>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</si>
  <si>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</si>
  <si>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</si>
  <si>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</si>
  <si>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</si>
  <si>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</si>
  <si>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</si>
  <si>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</si>
  <si>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</si>
  <si>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</si>
  <si>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</si>
  <si>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</si>
  <si>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</si>
  <si>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</si>
  <si>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</si>
  <si>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</si>
  <si>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</si>
  <si>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</si>
  <si>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</si>
  <si>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</si>
  <si>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</si>
  <si>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</si>
  <si>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</si>
  <si>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</si>
  <si>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</si>
  <si>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</si>
  <si>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</si>
  <si>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</si>
  <si>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</si>
  <si>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</si>
  <si>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</si>
  <si>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</si>
  <si>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</si>
  <si>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</si>
  <si>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</si>
  <si>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</si>
  <si>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</si>
  <si>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</si>
  <si>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</si>
  <si>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③管渠改善率について、整備途上にあることから、現時点では更新（更正）・改良・維持等の管渠の改善は行っていない。</t>
    <rPh sb="1" eb="2">
      <t>カン</t>
    </rPh>
    <rPh sb="2" eb="3">
      <t>キョ</t>
    </rPh>
    <rPh sb="3" eb="5">
      <t>カイゼン</t>
    </rPh>
    <rPh sb="5" eb="6">
      <t>リツ</t>
    </rPh>
    <rPh sb="11" eb="13">
      <t>セイビ</t>
    </rPh>
    <rPh sb="13" eb="15">
      <t>トジョウ</t>
    </rPh>
    <rPh sb="23" eb="26">
      <t>ゲンジテン</t>
    </rPh>
    <rPh sb="28" eb="30">
      <t>コウシン</t>
    </rPh>
    <rPh sb="31" eb="33">
      <t>コウセイ</t>
    </rPh>
    <rPh sb="35" eb="37">
      <t>カイリョウ</t>
    </rPh>
    <rPh sb="38" eb="40">
      <t>イジ</t>
    </rPh>
    <rPh sb="40" eb="41">
      <t>トウ</t>
    </rPh>
    <rPh sb="42" eb="43">
      <t>カン</t>
    </rPh>
    <rPh sb="43" eb="44">
      <t>キョ</t>
    </rPh>
    <rPh sb="45" eb="47">
      <t>カイゼン</t>
    </rPh>
    <rPh sb="48" eb="49">
      <t>オコナ</t>
    </rPh>
    <phoneticPr fontId="4"/>
  </si>
  <si>
    <t>本市の農業集落排水事業は、整備計画に基づき、平成27年度に事業完了する見込である。
使用料収入は増加傾向にある一方で、水洗化率は類似団体平均と比較し大きく下回っていることから、今後も引き続き水洗化率の向上は大きな課題となっている。また、農業集落排水事業が農村地域の環境保全等を目的とした事業であることから、使用料のみで汚水処理経費を回収することは困難な状況にあり、引き続き安定した経営を行っていくためには、今後も一般会計からの繰入金が必要となる。
本市では公共下水道事業と同水準の料金体系としていることから、その動向を見極めるとともに、今後の維持管理や更新投資についてさらなる効率化に努める必要がある。</t>
    <rPh sb="0" eb="1">
      <t>ホン</t>
    </rPh>
    <rPh sb="1" eb="2">
      <t>シ</t>
    </rPh>
    <rPh sb="3" eb="5">
      <t>ノウギョウ</t>
    </rPh>
    <rPh sb="5" eb="7">
      <t>シュウラク</t>
    </rPh>
    <rPh sb="7" eb="9">
      <t>ハイスイ</t>
    </rPh>
    <rPh sb="9" eb="11">
      <t>ジギョウ</t>
    </rPh>
    <rPh sb="13" eb="15">
      <t>セイビ</t>
    </rPh>
    <rPh sb="15" eb="17">
      <t>ケイカク</t>
    </rPh>
    <rPh sb="18" eb="19">
      <t>モト</t>
    </rPh>
    <rPh sb="22" eb="24">
      <t>ヘイセイ</t>
    </rPh>
    <rPh sb="26" eb="27">
      <t>ネン</t>
    </rPh>
    <rPh sb="27" eb="28">
      <t>ド</t>
    </rPh>
    <rPh sb="29" eb="31">
      <t>ジギョウ</t>
    </rPh>
    <rPh sb="31" eb="33">
      <t>カンリョウ</t>
    </rPh>
    <rPh sb="35" eb="37">
      <t>ミコミ</t>
    </rPh>
    <rPh sb="42" eb="45">
      <t>シヨウリョウ</t>
    </rPh>
    <rPh sb="45" eb="47">
      <t>シュウニュウ</t>
    </rPh>
    <rPh sb="48" eb="50">
      <t>ゾウカ</t>
    </rPh>
    <rPh sb="50" eb="52">
      <t>ケイコウ</t>
    </rPh>
    <rPh sb="55" eb="57">
      <t>イッポウ</t>
    </rPh>
    <rPh sb="59" eb="62">
      <t>スイセンカ</t>
    </rPh>
    <rPh sb="62" eb="63">
      <t>リツ</t>
    </rPh>
    <rPh sb="64" eb="66">
      <t>ルイジ</t>
    </rPh>
    <rPh sb="66" eb="68">
      <t>ダンタイ</t>
    </rPh>
    <rPh sb="68" eb="70">
      <t>ヘイキン</t>
    </rPh>
    <rPh sb="71" eb="73">
      <t>ヒカク</t>
    </rPh>
    <rPh sb="74" eb="75">
      <t>オオ</t>
    </rPh>
    <rPh sb="77" eb="79">
      <t>シタマワ</t>
    </rPh>
    <rPh sb="88" eb="90">
      <t>コンゴ</t>
    </rPh>
    <rPh sb="91" eb="92">
      <t>ヒ</t>
    </rPh>
    <rPh sb="93" eb="94">
      <t>ツヅ</t>
    </rPh>
    <rPh sb="95" eb="98">
      <t>スイセンカ</t>
    </rPh>
    <rPh sb="98" eb="99">
      <t>リツ</t>
    </rPh>
    <rPh sb="100" eb="102">
      <t>コウジョウ</t>
    </rPh>
    <rPh sb="103" eb="104">
      <t>オオ</t>
    </rPh>
    <rPh sb="106" eb="108">
      <t>カダイ</t>
    </rPh>
    <rPh sb="182" eb="183">
      <t>ヒ</t>
    </rPh>
    <rPh sb="184" eb="185">
      <t>ツヅ</t>
    </rPh>
    <rPh sb="186" eb="188">
      <t>アンテイ</t>
    </rPh>
    <rPh sb="190" eb="192">
      <t>ケイエイ</t>
    </rPh>
    <rPh sb="193" eb="194">
      <t>オコナ</t>
    </rPh>
    <rPh sb="203" eb="205">
      <t>コンゴ</t>
    </rPh>
    <rPh sb="217" eb="219">
      <t>ヒツヨウ</t>
    </rPh>
    <rPh sb="224" eb="225">
      <t>ホン</t>
    </rPh>
    <rPh sb="225" eb="226">
      <t>シ</t>
    </rPh>
    <rPh sb="228" eb="230">
      <t>コウキョウ</t>
    </rPh>
    <rPh sb="230" eb="233">
      <t>ゲスイドウ</t>
    </rPh>
    <rPh sb="233" eb="235">
      <t>ジギョウ</t>
    </rPh>
    <rPh sb="236" eb="237">
      <t>ドウ</t>
    </rPh>
    <rPh sb="237" eb="239">
      <t>スイジュン</t>
    </rPh>
    <rPh sb="240" eb="242">
      <t>リョウキン</t>
    </rPh>
    <rPh sb="242" eb="244">
      <t>タイケイ</t>
    </rPh>
    <rPh sb="256" eb="258">
      <t>ドウコウ</t>
    </rPh>
    <rPh sb="259" eb="261">
      <t>ミキワ</t>
    </rPh>
    <rPh sb="268" eb="270">
      <t>コンゴ</t>
    </rPh>
    <rPh sb="271" eb="273">
      <t>イジ</t>
    </rPh>
    <rPh sb="273" eb="275">
      <t>カンリ</t>
    </rPh>
    <rPh sb="276" eb="278">
      <t>コウシン</t>
    </rPh>
    <rPh sb="278" eb="280">
      <t>トウシ</t>
    </rPh>
    <rPh sb="288" eb="291">
      <t>コウリツカ</t>
    </rPh>
    <rPh sb="292" eb="293">
      <t>ツト</t>
    </rPh>
    <rPh sb="295" eb="297">
      <t>ヒツヨウ</t>
    </rPh>
    <phoneticPr fontId="4"/>
  </si>
  <si>
    <t>①収益的収支比率については、収益的収入の大きな要素である使用料収入が、水洗化率が類似団体と比較して低い水準となっていることが課題となっている。
④企業債残高対事業規模比率については、農業集落排水事業が農村地域の環境保全等を目的とした事業であることから、使用料収入に対し市債残高は大きくなっている状況にある。
⑤経費回収率については、農業集落排水事業が農村地域の環境保全等を目的とした事業であることから、使用料のみで汚水処理経費を回収することは困難な状況にある。
⑥汚水処理原価については、現在も整備途上であり依然として公債費の水準が高く、また、水洗化率の水準が低く使用水量の少ないことから、類似団体と比較し大きくなっている。
⑦施設利用率については、水洗化率が低いことが要因として挙げられ、類似団体平均を大きく下回っている。
⑧水洗化率については、類似団体平均を大きく下回っており、下水道管への接続が進んでいない状況にある。</t>
    <rPh sb="1" eb="4">
      <t>シュウエキテキ</t>
    </rPh>
    <rPh sb="4" eb="6">
      <t>シュウシ</t>
    </rPh>
    <rPh sb="6" eb="8">
      <t>ヒリツ</t>
    </rPh>
    <rPh sb="14" eb="16">
      <t>シュウエキ</t>
    </rPh>
    <rPh sb="16" eb="17">
      <t>テキ</t>
    </rPh>
    <rPh sb="17" eb="19">
      <t>シュウニュウ</t>
    </rPh>
    <rPh sb="20" eb="21">
      <t>オオ</t>
    </rPh>
    <rPh sb="23" eb="25">
      <t>ヨウソ</t>
    </rPh>
    <rPh sb="28" eb="30">
      <t>シヨウ</t>
    </rPh>
    <rPh sb="30" eb="31">
      <t>リョウ</t>
    </rPh>
    <rPh sb="31" eb="33">
      <t>シュウニュウ</t>
    </rPh>
    <rPh sb="35" eb="38">
      <t>スイセンカ</t>
    </rPh>
    <rPh sb="38" eb="39">
      <t>リツ</t>
    </rPh>
    <rPh sb="40" eb="42">
      <t>ルイジ</t>
    </rPh>
    <rPh sb="42" eb="44">
      <t>ダンタイ</t>
    </rPh>
    <rPh sb="45" eb="47">
      <t>ヒカク</t>
    </rPh>
    <rPh sb="49" eb="50">
      <t>ヒク</t>
    </rPh>
    <rPh sb="51" eb="53">
      <t>スイジュン</t>
    </rPh>
    <rPh sb="62" eb="64">
      <t>カダイ</t>
    </rPh>
    <rPh sb="74" eb="76">
      <t>キギョウ</t>
    </rPh>
    <rPh sb="76" eb="77">
      <t>サイ</t>
    </rPh>
    <rPh sb="77" eb="79">
      <t>ザンダカ</t>
    </rPh>
    <rPh sb="80" eb="82">
      <t>ジギョウ</t>
    </rPh>
    <rPh sb="82" eb="84">
      <t>キボ</t>
    </rPh>
    <rPh sb="84" eb="86">
      <t>ヒリツ</t>
    </rPh>
    <rPh sb="130" eb="132">
      <t>シュウニュウ</t>
    </rPh>
    <rPh sb="133" eb="134">
      <t>タイ</t>
    </rPh>
    <rPh sb="135" eb="137">
      <t>シサイ</t>
    </rPh>
    <rPh sb="137" eb="139">
      <t>ザンダカ</t>
    </rPh>
    <rPh sb="140" eb="141">
      <t>オオ</t>
    </rPh>
    <rPh sb="157" eb="159">
      <t>ケイヒ</t>
    </rPh>
    <rPh sb="159" eb="161">
      <t>カイシュウ</t>
    </rPh>
    <rPh sb="161" eb="162">
      <t>リツ</t>
    </rPh>
    <rPh sb="168" eb="170">
      <t>ノウギョウ</t>
    </rPh>
    <rPh sb="170" eb="172">
      <t>シュウラク</t>
    </rPh>
    <rPh sb="172" eb="174">
      <t>ハイスイ</t>
    </rPh>
    <rPh sb="174" eb="176">
      <t>ジギョウ</t>
    </rPh>
    <rPh sb="193" eb="195">
      <t>ジギョウ</t>
    </rPh>
    <rPh sb="203" eb="206">
      <t>シヨウリョウ</t>
    </rPh>
    <rPh sb="209" eb="211">
      <t>オスイ</t>
    </rPh>
    <rPh sb="211" eb="213">
      <t>ショリ</t>
    </rPh>
    <rPh sb="213" eb="215">
      <t>ケイヒ</t>
    </rPh>
    <rPh sb="216" eb="218">
      <t>カイシュウ</t>
    </rPh>
    <rPh sb="223" eb="225">
      <t>コンナン</t>
    </rPh>
    <rPh sb="226" eb="228">
      <t>ジョウキョウ</t>
    </rPh>
    <rPh sb="235" eb="237">
      <t>オスイ</t>
    </rPh>
    <rPh sb="237" eb="239">
      <t>ショリ</t>
    </rPh>
    <rPh sb="239" eb="241">
      <t>ゲンカ</t>
    </rPh>
    <rPh sb="247" eb="249">
      <t>ゲンザイ</t>
    </rPh>
    <rPh sb="250" eb="252">
      <t>セイビ</t>
    </rPh>
    <rPh sb="252" eb="254">
      <t>トジョウ</t>
    </rPh>
    <rPh sb="257" eb="259">
      <t>イゼン</t>
    </rPh>
    <rPh sb="262" eb="265">
      <t>コウサイヒ</t>
    </rPh>
    <rPh sb="266" eb="268">
      <t>スイジュン</t>
    </rPh>
    <rPh sb="269" eb="270">
      <t>タカ</t>
    </rPh>
    <rPh sb="275" eb="278">
      <t>スイセンカ</t>
    </rPh>
    <rPh sb="278" eb="279">
      <t>リツ</t>
    </rPh>
    <rPh sb="280" eb="282">
      <t>スイジュン</t>
    </rPh>
    <rPh sb="283" eb="284">
      <t>ヒク</t>
    </rPh>
    <rPh sb="285" eb="287">
      <t>シヨウ</t>
    </rPh>
    <rPh sb="290" eb="291">
      <t>スク</t>
    </rPh>
    <rPh sb="298" eb="300">
      <t>ルイジ</t>
    </rPh>
    <rPh sb="300" eb="302">
      <t>ダンタイ</t>
    </rPh>
    <rPh sb="303" eb="305">
      <t>ヒカク</t>
    </rPh>
    <rPh sb="306" eb="307">
      <t>オオ</t>
    </rPh>
    <rPh sb="318" eb="320">
      <t>シセツ</t>
    </rPh>
    <rPh sb="320" eb="322">
      <t>リヨウ</t>
    </rPh>
    <rPh sb="322" eb="323">
      <t>リツ</t>
    </rPh>
    <rPh sb="329" eb="332">
      <t>スイセンカ</t>
    </rPh>
    <rPh sb="332" eb="333">
      <t>リツ</t>
    </rPh>
    <rPh sb="334" eb="335">
      <t>ヒク</t>
    </rPh>
    <rPh sb="339" eb="341">
      <t>ヨウイン</t>
    </rPh>
    <rPh sb="344" eb="345">
      <t>ア</t>
    </rPh>
    <rPh sb="349" eb="351">
      <t>ルイジ</t>
    </rPh>
    <rPh sb="351" eb="353">
      <t>ダンタイ</t>
    </rPh>
    <rPh sb="353" eb="355">
      <t>ヘイキン</t>
    </rPh>
    <rPh sb="356" eb="357">
      <t>オオ</t>
    </rPh>
    <rPh sb="359" eb="361">
      <t>シタマワ</t>
    </rPh>
    <rPh sb="369" eb="372">
      <t>スイセンカ</t>
    </rPh>
    <rPh sb="372" eb="373">
      <t>リツ</t>
    </rPh>
    <rPh sb="379" eb="381">
      <t>ルイジ</t>
    </rPh>
    <rPh sb="381" eb="383">
      <t>ダンタイ</t>
    </rPh>
    <rPh sb="383" eb="385">
      <t>ヘイキン</t>
    </rPh>
    <rPh sb="386" eb="387">
      <t>オオ</t>
    </rPh>
    <rPh sb="389" eb="391">
      <t>シタマワ</t>
    </rPh>
    <rPh sb="396" eb="399">
      <t>ゲスイドウ</t>
    </rPh>
    <rPh sb="399" eb="400">
      <t>カン</t>
    </rPh>
    <rPh sb="402" eb="404">
      <t>セツゾク</t>
    </rPh>
    <rPh sb="405" eb="406">
      <t>スス</t>
    </rPh>
    <rPh sb="411" eb="41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</si>
</sst>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770112"/>
        <c:axId val="957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95770112"/>
        <c:axId val="95772032"/>
      </c:lineChart>
      <c:dateAx>
        <c:axId val="95770112"/>
        <c:scaling>
          <c:orientation val="minMax"/>
        </c:scaling>
        <c:delete val="1"/>
        <c:axPos val="b"/>
        <c:numFmt formatCode="ge" sourceLinked="1"/>
        <c:majorTickMark val="none"/>
        <c:minorTickMark val="none"/>
        <c:tickLblPos val="none"/>
        <c:crossAx val="95772032"/>
        <c:crosses val="autoZero"/>
        <c:auto val="1"/>
        <c:lblOffset val="100"/>
        <c:baseTimeUnit val="years"/>
      </c:dateAx>
      <c:valAx>
        <c:axId val="957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25.81</c:v>
                </c:pt>
                <c:pt idx="1">
                  <c:v>27.25</c:v>
                </c:pt>
                <c:pt idx="2">
                  <c:v>27.82</c:v>
                </c:pt>
                <c:pt idx="3">
                  <c:v>28.65</c:v>
                </c:pt>
                <c:pt idx="4">
                  <c:v>29.45</c:v>
                </c:pt>
              </c:numCache>
            </c:numRef>
          </c:val>
        </c:ser>
        <c:dLbls>
          <c:showLegendKey val="0"/>
          <c:showVal val="0"/>
          <c:showCatName val="0"/>
          <c:showSerName val="0"/>
          <c:showPercent val="0"/>
          <c:showBubbleSize val="0"/>
        </c:dLbls>
        <c:gapWidth val="150"/>
        <c:axId val="97896320"/>
        <c:axId val="9798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97896320"/>
        <c:axId val="97980416"/>
      </c:lineChart>
      <c:dateAx>
        <c:axId val="97896320"/>
        <c:scaling>
          <c:orientation val="minMax"/>
        </c:scaling>
        <c:delete val="1"/>
        <c:axPos val="b"/>
        <c:numFmt formatCode="ge" sourceLinked="1"/>
        <c:majorTickMark val="none"/>
        <c:minorTickMark val="none"/>
        <c:tickLblPos val="none"/>
        <c:crossAx val="97980416"/>
        <c:crosses val="autoZero"/>
        <c:auto val="1"/>
        <c:lblOffset val="100"/>
        <c:baseTimeUnit val="years"/>
      </c:dateAx>
      <c:valAx>
        <c:axId val="979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55.42</c:v>
                </c:pt>
                <c:pt idx="1">
                  <c:v>57.49</c:v>
                </c:pt>
                <c:pt idx="2">
                  <c:v>56.9</c:v>
                </c:pt>
                <c:pt idx="3">
                  <c:v>56.75</c:v>
                </c:pt>
                <c:pt idx="4">
                  <c:v>59.8</c:v>
                </c:pt>
              </c:numCache>
            </c:numRef>
          </c:val>
        </c:ser>
        <c:dLbls>
          <c:showLegendKey val="0"/>
          <c:showVal val="0"/>
          <c:showCatName val="0"/>
          <c:showSerName val="0"/>
          <c:showPercent val="0"/>
          <c:showBubbleSize val="0"/>
        </c:dLbls>
        <c:gapWidth val="150"/>
        <c:axId val="98002432"/>
        <c:axId val="9800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98002432"/>
        <c:axId val="98004352"/>
      </c:lineChart>
      <c:dateAx>
        <c:axId val="98002432"/>
        <c:scaling>
          <c:orientation val="minMax"/>
        </c:scaling>
        <c:delete val="1"/>
        <c:axPos val="b"/>
        <c:numFmt formatCode="ge" sourceLinked="1"/>
        <c:majorTickMark val="none"/>
        <c:minorTickMark val="none"/>
        <c:tickLblPos val="none"/>
        <c:crossAx val="98004352"/>
        <c:crosses val="autoZero"/>
        <c:auto val="1"/>
        <c:lblOffset val="100"/>
        <c:baseTimeUnit val="years"/>
      </c:dateAx>
      <c:valAx>
        <c:axId val="9800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55.15</c:v>
                </c:pt>
                <c:pt idx="1">
                  <c:v>56.7</c:v>
                </c:pt>
                <c:pt idx="2">
                  <c:v>46.29</c:v>
                </c:pt>
                <c:pt idx="3">
                  <c:v>52.26</c:v>
                </c:pt>
                <c:pt idx="4">
                  <c:v>50.61</c:v>
                </c:pt>
              </c:numCache>
            </c:numRef>
          </c:val>
        </c:ser>
        <c:dLbls>
          <c:showLegendKey val="0"/>
          <c:showVal val="0"/>
          <c:showCatName val="0"/>
          <c:showSerName val="0"/>
          <c:showPercent val="0"/>
          <c:showBubbleSize val="0"/>
        </c:dLbls>
        <c:gapWidth val="150"/>
        <c:axId val="97784960"/>
        <c:axId val="977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84960"/>
        <c:axId val="97786880"/>
      </c:lineChart>
      <c:dateAx>
        <c:axId val="97784960"/>
        <c:scaling>
          <c:orientation val="minMax"/>
        </c:scaling>
        <c:delete val="1"/>
        <c:axPos val="b"/>
        <c:numFmt formatCode="ge" sourceLinked="1"/>
        <c:majorTickMark val="none"/>
        <c:minorTickMark val="none"/>
        <c:tickLblPos val="none"/>
        <c:crossAx val="97786880"/>
        <c:crosses val="autoZero"/>
        <c:auto val="1"/>
        <c:lblOffset val="100"/>
        <c:baseTimeUnit val="years"/>
      </c:dateAx>
      <c:valAx>
        <c:axId val="977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17344"/>
        <c:axId val="978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17344"/>
        <c:axId val="97819264"/>
      </c:lineChart>
      <c:dateAx>
        <c:axId val="97817344"/>
        <c:scaling>
          <c:orientation val="minMax"/>
        </c:scaling>
        <c:delete val="1"/>
        <c:axPos val="b"/>
        <c:numFmt formatCode="ge" sourceLinked="1"/>
        <c:majorTickMark val="none"/>
        <c:minorTickMark val="none"/>
        <c:tickLblPos val="none"/>
        <c:crossAx val="97819264"/>
        <c:crosses val="autoZero"/>
        <c:auto val="1"/>
        <c:lblOffset val="100"/>
        <c:baseTimeUnit val="years"/>
      </c:dateAx>
      <c:valAx>
        <c:axId val="978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546624"/>
        <c:axId val="975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546624"/>
        <c:axId val="97548544"/>
      </c:lineChart>
      <c:dateAx>
        <c:axId val="97546624"/>
        <c:scaling>
          <c:orientation val="minMax"/>
        </c:scaling>
        <c:delete val="1"/>
        <c:axPos val="b"/>
        <c:numFmt formatCode="ge" sourceLinked="1"/>
        <c:majorTickMark val="none"/>
        <c:minorTickMark val="none"/>
        <c:tickLblPos val="none"/>
        <c:crossAx val="97548544"/>
        <c:crosses val="autoZero"/>
        <c:auto val="1"/>
        <c:lblOffset val="100"/>
        <c:baseTimeUnit val="years"/>
      </c:dateAx>
      <c:valAx>
        <c:axId val="975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49024"/>
        <c:axId val="976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49024"/>
        <c:axId val="97650944"/>
      </c:lineChart>
      <c:dateAx>
        <c:axId val="97649024"/>
        <c:scaling>
          <c:orientation val="minMax"/>
        </c:scaling>
        <c:delete val="1"/>
        <c:axPos val="b"/>
        <c:numFmt formatCode="ge" sourceLinked="1"/>
        <c:majorTickMark val="none"/>
        <c:minorTickMark val="none"/>
        <c:tickLblPos val="none"/>
        <c:crossAx val="97650944"/>
        <c:crosses val="autoZero"/>
        <c:auto val="1"/>
        <c:lblOffset val="100"/>
        <c:baseTimeUnit val="years"/>
      </c:dateAx>
      <c:valAx>
        <c:axId val="976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4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95616"/>
        <c:axId val="9770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95616"/>
        <c:axId val="97705984"/>
      </c:lineChart>
      <c:dateAx>
        <c:axId val="97695616"/>
        <c:scaling>
          <c:orientation val="minMax"/>
        </c:scaling>
        <c:delete val="1"/>
        <c:axPos val="b"/>
        <c:numFmt formatCode="ge" sourceLinked="1"/>
        <c:majorTickMark val="none"/>
        <c:minorTickMark val="none"/>
        <c:tickLblPos val="none"/>
        <c:crossAx val="97705984"/>
        <c:crosses val="autoZero"/>
        <c:auto val="1"/>
        <c:lblOffset val="100"/>
        <c:baseTimeUnit val="years"/>
      </c:dateAx>
      <c:valAx>
        <c:axId val="9770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6699.9</c:v>
                </c:pt>
                <c:pt idx="1">
                  <c:v>6399.37</c:v>
                </c:pt>
                <c:pt idx="2">
                  <c:v>6159.72</c:v>
                </c:pt>
                <c:pt idx="3">
                  <c:v>6047.07</c:v>
                </c:pt>
                <c:pt idx="4">
                  <c:v>5750.56</c:v>
                </c:pt>
              </c:numCache>
            </c:numRef>
          </c:val>
        </c:ser>
        <c:dLbls>
          <c:showLegendKey val="0"/>
          <c:showVal val="0"/>
          <c:showCatName val="0"/>
          <c:showSerName val="0"/>
          <c:showPercent val="0"/>
          <c:showBubbleSize val="0"/>
        </c:dLbls>
        <c:gapWidth val="150"/>
        <c:axId val="97728000"/>
        <c:axId val="9772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97728000"/>
        <c:axId val="97729920"/>
      </c:lineChart>
      <c:dateAx>
        <c:axId val="97728000"/>
        <c:scaling>
          <c:orientation val="minMax"/>
        </c:scaling>
        <c:delete val="1"/>
        <c:axPos val="b"/>
        <c:numFmt formatCode="ge" sourceLinked="1"/>
        <c:majorTickMark val="none"/>
        <c:minorTickMark val="none"/>
        <c:tickLblPos val="none"/>
        <c:crossAx val="97729920"/>
        <c:crosses val="autoZero"/>
        <c:auto val="1"/>
        <c:lblOffset val="100"/>
        <c:baseTimeUnit val="years"/>
      </c:dateAx>
      <c:valAx>
        <c:axId val="977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24.25</c:v>
                </c:pt>
                <c:pt idx="1">
                  <c:v>23.41</c:v>
                </c:pt>
                <c:pt idx="2">
                  <c:v>23.53</c:v>
                </c:pt>
                <c:pt idx="3">
                  <c:v>23.37</c:v>
                </c:pt>
                <c:pt idx="4">
                  <c:v>23.14</c:v>
                </c:pt>
              </c:numCache>
            </c:numRef>
          </c:val>
        </c:ser>
        <c:dLbls>
          <c:showLegendKey val="0"/>
          <c:showVal val="0"/>
          <c:showCatName val="0"/>
          <c:showSerName val="0"/>
          <c:showPercent val="0"/>
          <c:showBubbleSize val="0"/>
        </c:dLbls>
        <c:gapWidth val="150"/>
        <c:axId val="97776768"/>
        <c:axId val="977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97776768"/>
        <c:axId val="97778688"/>
      </c:lineChart>
      <c:dateAx>
        <c:axId val="97776768"/>
        <c:scaling>
          <c:orientation val="minMax"/>
        </c:scaling>
        <c:delete val="1"/>
        <c:axPos val="b"/>
        <c:numFmt formatCode="ge" sourceLinked="1"/>
        <c:majorTickMark val="none"/>
        <c:minorTickMark val="none"/>
        <c:tickLblPos val="none"/>
        <c:crossAx val="97778688"/>
        <c:crosses val="autoZero"/>
        <c:auto val="1"/>
        <c:lblOffset val="100"/>
        <c:baseTimeUnit val="years"/>
      </c:dateAx>
      <c:valAx>
        <c:axId val="977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740.17</c:v>
                </c:pt>
                <c:pt idx="1">
                  <c:v>764.26</c:v>
                </c:pt>
                <c:pt idx="2">
                  <c:v>756.21</c:v>
                </c:pt>
                <c:pt idx="3">
                  <c:v>759.88</c:v>
                </c:pt>
                <c:pt idx="4">
                  <c:v>812.54</c:v>
                </c:pt>
              </c:numCache>
            </c:numRef>
          </c:val>
        </c:ser>
        <c:dLbls>
          <c:showLegendKey val="0"/>
          <c:showVal val="0"/>
          <c:showCatName val="0"/>
          <c:showSerName val="0"/>
          <c:showPercent val="0"/>
          <c:showBubbleSize val="0"/>
        </c:dLbls>
        <c:gapWidth val="150"/>
        <c:axId val="97856128"/>
        <c:axId val="9787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7856128"/>
        <c:axId val="97870592"/>
      </c:lineChart>
      <c:dateAx>
        <c:axId val="97856128"/>
        <c:scaling>
          <c:orientation val="minMax"/>
        </c:scaling>
        <c:delete val="1"/>
        <c:axPos val="b"/>
        <c:numFmt formatCode="ge" sourceLinked="1"/>
        <c:majorTickMark val="none"/>
        <c:minorTickMark val="none"/>
        <c:tickLblPos val="none"/>
        <c:crossAx val="97870592"/>
        <c:crosses val="autoZero"/>
        <c:auto val="1"/>
        <c:lblOffset val="100"/>
        <c:baseTimeUnit val="years"/>
      </c:dateAx>
      <c:valAx>
        <c:axId val="978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5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1" zoomScale="70" zoomScaleNormal="70" workbookViewId="0">
      <selection activeCell="BG37" sqref="BG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会津若松市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123790</v>
      </c>
      <c r="AM8" s="47"/>
      <c r="AN8" s="47"/>
      <c r="AO8" s="47"/>
      <c r="AP8" s="47"/>
      <c r="AQ8" s="47"/>
      <c r="AR8" s="47"/>
      <c r="AS8" s="47"/>
      <c r="AT8" s="43">
        <f>データ!S6</f>
        <v>382.97</v>
      </c>
      <c r="AU8" s="43"/>
      <c r="AV8" s="43"/>
      <c r="AW8" s="43"/>
      <c r="AX8" s="43"/>
      <c r="AY8" s="43"/>
      <c r="AZ8" s="43"/>
      <c r="BA8" s="43"/>
      <c r="BB8" s="43">
        <f>データ!T6</f>
        <v>323.24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3.93</v>
      </c>
      <c r="Q10" s="43"/>
      <c r="R10" s="43"/>
      <c r="S10" s="43"/>
      <c r="T10" s="43"/>
      <c r="U10" s="43"/>
      <c r="V10" s="43"/>
      <c r="W10" s="43">
        <f>データ!P6</f>
        <v>76.38</v>
      </c>
      <c r="X10" s="43"/>
      <c r="Y10" s="43"/>
      <c r="Z10" s="43"/>
      <c r="AA10" s="43"/>
      <c r="AB10" s="43"/>
      <c r="AC10" s="43"/>
      <c r="AD10" s="47">
        <f>データ!Q6</f>
        <v>2808</v>
      </c>
      <c r="AE10" s="47"/>
      <c r="AF10" s="47"/>
      <c r="AG10" s="47"/>
      <c r="AH10" s="47"/>
      <c r="AI10" s="47"/>
      <c r="AJ10" s="47"/>
      <c r="AK10" s="2"/>
      <c r="AL10" s="47">
        <f>データ!U6</f>
        <v>4828</v>
      </c>
      <c r="AM10" s="47"/>
      <c r="AN10" s="47"/>
      <c r="AO10" s="47"/>
      <c r="AP10" s="47"/>
      <c r="AQ10" s="47"/>
      <c r="AR10" s="47"/>
      <c r="AS10" s="47"/>
      <c r="AT10" s="43">
        <f>データ!V6</f>
        <v>4.0999999999999996</v>
      </c>
      <c r="AU10" s="43"/>
      <c r="AV10" s="43"/>
      <c r="AW10" s="43"/>
      <c r="AX10" s="43"/>
      <c r="AY10" s="43"/>
      <c r="AZ10" s="43"/>
      <c r="BA10" s="43"/>
      <c r="BB10" s="43">
        <f>データ!W6</f>
        <v>1177.56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72028</v>
      </c>
      <c r="D6" s="31">
        <f t="shared" si="3"/>
        <v>47</v>
      </c>
      <c r="E6" s="31">
        <f t="shared" si="3"/>
        <v>17</v>
      </c>
      <c r="F6" s="31">
        <f t="shared" si="3"/>
        <v>5</v>
      </c>
      <c r="G6" s="31">
        <f t="shared" si="3"/>
        <v>0</v>
      </c>
      <c r="H6" s="31" t="str">
        <f t="shared" si="3"/>
        <v>福島県　会津若松市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3.93</v>
      </c>
      <c r="P6" s="32">
        <f t="shared" si="3"/>
        <v>76.38</v>
      </c>
      <c r="Q6" s="32">
        <f t="shared" si="3"/>
        <v>2808</v>
      </c>
      <c r="R6" s="32">
        <f t="shared" si="3"/>
        <v>123790</v>
      </c>
      <c r="S6" s="32">
        <f t="shared" si="3"/>
        <v>382.97</v>
      </c>
      <c r="T6" s="32">
        <f t="shared" si="3"/>
        <v>323.24</v>
      </c>
      <c r="U6" s="32">
        <f t="shared" si="3"/>
        <v>4828</v>
      </c>
      <c r="V6" s="32">
        <f t="shared" si="3"/>
        <v>4.0999999999999996</v>
      </c>
      <c r="W6" s="32">
        <f t="shared" si="3"/>
        <v>1177.56</v>
      </c>
      <c r="X6" s="33">
        <f>IF(X7="",NA(),X7)</f>
        <v>55.15</v>
      </c>
      <c r="Y6" s="33">
        <f t="shared" ref="Y6:AG6" si="4">IF(Y7="",NA(),Y7)</f>
        <v>56.7</v>
      </c>
      <c r="Z6" s="33">
        <f t="shared" si="4"/>
        <v>46.29</v>
      </c>
      <c r="AA6" s="33">
        <f t="shared" si="4"/>
        <v>52.26</v>
      </c>
      <c r="AB6" s="33">
        <f t="shared" si="4"/>
        <v>50.61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6699.9</v>
      </c>
      <c r="BF6" s="33">
        <f t="shared" ref="BF6:BN6" si="7">IF(BF7="",NA(),BF7)</f>
        <v>6399.37</v>
      </c>
      <c r="BG6" s="33">
        <f t="shared" si="7"/>
        <v>6159.72</v>
      </c>
      <c r="BH6" s="33">
        <f t="shared" si="7"/>
        <v>6047.07</v>
      </c>
      <c r="BI6" s="33">
        <f t="shared" si="7"/>
        <v>5750.56</v>
      </c>
      <c r="BJ6" s="33">
        <f t="shared" si="7"/>
        <v>1316.7</v>
      </c>
      <c r="BK6" s="33">
        <f t="shared" si="7"/>
        <v>1224.75</v>
      </c>
      <c r="BL6" s="33">
        <f t="shared" si="7"/>
        <v>1197.82</v>
      </c>
      <c r="BM6" s="33">
        <f t="shared" si="7"/>
        <v>1126.77</v>
      </c>
      <c r="BN6" s="33">
        <f t="shared" si="7"/>
        <v>1044.8</v>
      </c>
      <c r="BO6" s="32" t="str">
        <f>IF(BO7="","",IF(BO7="-","【-】","【"&amp;SUBSTITUTE(TEXT(BO7,"#,##0.00"),"-","△")&amp;"】"))</f>
        <v>【992.47】</v>
      </c>
      <c r="BP6" s="33">
        <f>IF(BP7="",NA(),BP7)</f>
        <v>24.25</v>
      </c>
      <c r="BQ6" s="33">
        <f t="shared" ref="BQ6:BY6" si="8">IF(BQ7="",NA(),BQ7)</f>
        <v>23.41</v>
      </c>
      <c r="BR6" s="33">
        <f t="shared" si="8"/>
        <v>23.53</v>
      </c>
      <c r="BS6" s="33">
        <f t="shared" si="8"/>
        <v>23.37</v>
      </c>
      <c r="BT6" s="33">
        <f t="shared" si="8"/>
        <v>23.14</v>
      </c>
      <c r="BU6" s="33">
        <f t="shared" si="8"/>
        <v>43.24</v>
      </c>
      <c r="BV6" s="33">
        <f t="shared" si="8"/>
        <v>42.13</v>
      </c>
      <c r="BW6" s="33">
        <f t="shared" si="8"/>
        <v>51.03</v>
      </c>
      <c r="BX6" s="33">
        <f t="shared" si="8"/>
        <v>50.9</v>
      </c>
      <c r="BY6" s="33">
        <f t="shared" si="8"/>
        <v>50.82</v>
      </c>
      <c r="BZ6" s="32" t="str">
        <f>IF(BZ7="","",IF(BZ7="-","【-】","【"&amp;SUBSTITUTE(TEXT(BZ7,"#,##0.00"),"-","△")&amp;"】"))</f>
        <v>【51.49】</v>
      </c>
      <c r="CA6" s="33">
        <f>IF(CA7="",NA(),CA7)</f>
        <v>740.17</v>
      </c>
      <c r="CB6" s="33">
        <f t="shared" ref="CB6:CJ6" si="9">IF(CB7="",NA(),CB7)</f>
        <v>764.26</v>
      </c>
      <c r="CC6" s="33">
        <f t="shared" si="9"/>
        <v>756.21</v>
      </c>
      <c r="CD6" s="33">
        <f t="shared" si="9"/>
        <v>759.88</v>
      </c>
      <c r="CE6" s="33">
        <f t="shared" si="9"/>
        <v>812.54</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25.81</v>
      </c>
      <c r="CM6" s="33">
        <f t="shared" ref="CM6:CU6" si="10">IF(CM7="",NA(),CM7)</f>
        <v>27.25</v>
      </c>
      <c r="CN6" s="33">
        <f t="shared" si="10"/>
        <v>27.82</v>
      </c>
      <c r="CO6" s="33">
        <f t="shared" si="10"/>
        <v>28.65</v>
      </c>
      <c r="CP6" s="33">
        <f t="shared" si="10"/>
        <v>29.45</v>
      </c>
      <c r="CQ6" s="33">
        <f t="shared" si="10"/>
        <v>44.65</v>
      </c>
      <c r="CR6" s="33">
        <f t="shared" si="10"/>
        <v>46.85</v>
      </c>
      <c r="CS6" s="33">
        <f t="shared" si="10"/>
        <v>54.74</v>
      </c>
      <c r="CT6" s="33">
        <f t="shared" si="10"/>
        <v>53.78</v>
      </c>
      <c r="CU6" s="33">
        <f t="shared" si="10"/>
        <v>53.24</v>
      </c>
      <c r="CV6" s="32" t="str">
        <f>IF(CV7="","",IF(CV7="-","【-】","【"&amp;SUBSTITUTE(TEXT(CV7,"#,##0.00"),"-","△")&amp;"】"))</f>
        <v>【53.32】</v>
      </c>
      <c r="CW6" s="33">
        <f>IF(CW7="",NA(),CW7)</f>
        <v>55.42</v>
      </c>
      <c r="CX6" s="33">
        <f t="shared" ref="CX6:DF6" si="11">IF(CX7="",NA(),CX7)</f>
        <v>57.49</v>
      </c>
      <c r="CY6" s="33">
        <f t="shared" si="11"/>
        <v>56.9</v>
      </c>
      <c r="CZ6" s="33">
        <f t="shared" si="11"/>
        <v>56.75</v>
      </c>
      <c r="DA6" s="33">
        <f t="shared" si="11"/>
        <v>59.8</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c r="A7" s="26"/>
      <c r="B7" s="35">
        <v>2014</v>
      </c>
      <c r="C7" s="35">
        <v>72028</v>
      </c>
      <c r="D7" s="35">
        <v>47</v>
      </c>
      <c r="E7" s="35">
        <v>17</v>
      </c>
      <c r="F7" s="35">
        <v>5</v>
      </c>
      <c r="G7" s="35">
        <v>0</v>
      </c>
      <c r="H7" s="35" t="s">
        <v>96</v>
      </c>
      <c r="I7" s="35" t="s">
        <v>97</v>
      </c>
      <c r="J7" s="35" t="s">
        <v>98</v>
      </c>
      <c r="K7" s="35" t="s">
        <v>99</v>
      </c>
      <c r="L7" s="35" t="s">
        <v>100</v>
      </c>
      <c r="M7" s="36" t="s">
        <v>101</v>
      </c>
      <c r="N7" s="36" t="s">
        <v>102</v>
      </c>
      <c r="O7" s="36">
        <v>3.93</v>
      </c>
      <c r="P7" s="36">
        <v>76.38</v>
      </c>
      <c r="Q7" s="36">
        <v>2808</v>
      </c>
      <c r="R7" s="36">
        <v>123790</v>
      </c>
      <c r="S7" s="36">
        <v>382.97</v>
      </c>
      <c r="T7" s="36">
        <v>323.24</v>
      </c>
      <c r="U7" s="36">
        <v>4828</v>
      </c>
      <c r="V7" s="36">
        <v>4.0999999999999996</v>
      </c>
      <c r="W7" s="36">
        <v>1177.56</v>
      </c>
      <c r="X7" s="36">
        <v>55.15</v>
      </c>
      <c r="Y7" s="36">
        <v>56.7</v>
      </c>
      <c r="Z7" s="36">
        <v>46.29</v>
      </c>
      <c r="AA7" s="36">
        <v>52.26</v>
      </c>
      <c r="AB7" s="36">
        <v>50.61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6699.9</v>
      </c>
      <c r="BF7" s="36">
        <v>6399.37</v>
      </c>
      <c r="BG7" s="36">
        <v>6159.72</v>
      </c>
      <c r="BH7" s="36">
        <v>6047.07</v>
      </c>
      <c r="BI7" s="36">
        <v>5750.56</v>
      </c>
      <c r="BJ7" s="36">
        <v>1316.7</v>
      </c>
      <c r="BK7" s="36">
        <v>1224.75</v>
      </c>
      <c r="BL7" s="36">
        <v>1197.82</v>
      </c>
      <c r="BM7" s="36">
        <v>1126.77</v>
      </c>
      <c r="BN7" s="36">
        <v>1044.8</v>
      </c>
      <c r="BO7" s="36">
        <v>992.47</v>
      </c>
      <c r="BP7" s="36">
        <v>24.25</v>
      </c>
      <c r="BQ7" s="36">
        <v>23.41</v>
      </c>
      <c r="BR7" s="36">
        <v>23.53</v>
      </c>
      <c r="BS7" s="36">
        <v>23.37</v>
      </c>
      <c r="BT7" s="36">
        <v>23.14</v>
      </c>
      <c r="BU7" s="36">
        <v>43.24</v>
      </c>
      <c r="BV7" s="36">
        <v>42.13</v>
      </c>
      <c r="BW7" s="36">
        <v>51.03</v>
      </c>
      <c r="BX7" s="36">
        <v>50.9</v>
      </c>
      <c r="BY7" s="36">
        <v>50.82</v>
      </c>
      <c r="BZ7" s="36">
        <v>51.49</v>
      </c>
      <c r="CA7" s="36">
        <v>740.17</v>
      </c>
      <c r="CB7" s="36">
        <v>764.26</v>
      </c>
      <c r="CC7" s="36">
        <v>756.21</v>
      </c>
      <c r="CD7" s="36">
        <v>759.88</v>
      </c>
      <c r="CE7" s="36">
        <v>812.54</v>
      </c>
      <c r="CF7" s="36">
        <v>338.76</v>
      </c>
      <c r="CG7" s="36">
        <v>348.41</v>
      </c>
      <c r="CH7" s="36">
        <v>289.60000000000002</v>
      </c>
      <c r="CI7" s="36">
        <v>293.27</v>
      </c>
      <c r="CJ7" s="36">
        <v>300.52</v>
      </c>
      <c r="CK7" s="36">
        <v>295.10000000000002</v>
      </c>
      <c r="CL7" s="36">
        <v>25.81</v>
      </c>
      <c r="CM7" s="36">
        <v>27.25</v>
      </c>
      <c r="CN7" s="36">
        <v>27.82</v>
      </c>
      <c r="CO7" s="36">
        <v>28.65</v>
      </c>
      <c r="CP7" s="36">
        <v>29.45</v>
      </c>
      <c r="CQ7" s="36">
        <v>44.65</v>
      </c>
      <c r="CR7" s="36">
        <v>46.85</v>
      </c>
      <c r="CS7" s="36">
        <v>54.74</v>
      </c>
      <c r="CT7" s="36">
        <v>53.78</v>
      </c>
      <c r="CU7" s="36">
        <v>53.24</v>
      </c>
      <c r="CV7" s="36">
        <v>53.32</v>
      </c>
      <c r="CW7" s="36">
        <v>55.42</v>
      </c>
      <c r="CX7" s="36">
        <v>57.49</v>
      </c>
      <c r="CY7" s="36">
        <v>56.9</v>
      </c>
      <c r="CZ7" s="36">
        <v>56.75</v>
      </c>
      <c r="DA7" s="36">
        <v>59.8</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孝宏</cp:lastModifiedBy>
  <cp:lastPrinted>2016-02-24T01:01:54Z</cp:lastPrinted>
  <dcterms:created xsi:type="dcterms:W3CDTF">2016-02-03T09:10:00Z</dcterms:created>
  <dcterms:modified xsi:type="dcterms:W3CDTF">2016-02-24T01:01:58Z</dcterms:modified>
  <cp:category/>
</cp:coreProperties>
</file>