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r1000\下水道課\非公開\企業会計移行（法適用）\経営比較分析表\"/>
    </mc:Choice>
  </mc:AlternateContent>
  <workbookProtection workbookPassword="B501" lockStructure="1"/>
  <bookViews>
    <workbookView xWindow="240" yWindow="90" windowWidth="14940" windowHeight="784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<sst xmlns="http://schemas.openxmlformats.org/spreadsheetml/2006/main" count="221" uniqueCount="111">
  <si>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</si>
  <si>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</si>
  <si>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</si>
  <si>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</si>
  <si>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</si>
  <si>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</si>
  <si>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</si>
  <si>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</si>
  <si>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</si>
  <si>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</si>
  <si>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</si>
  <si>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</si>
  <si>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</si>
  <si>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</si>
  <si>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</si>
  <si>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</si>
  <si>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</si>
  <si>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</si>
  <si>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</si>
  <si>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</si>
  <si>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</si>
  <si>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</si>
  <si>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</si>
  <si>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</si>
  <si>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</si>
  <si>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</si>
  <si>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</si>
  <si>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</si>
  <si>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</si>
  <si>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</si>
  <si>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</si>
  <si>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</si>
  <si>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</si>
  <si>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</si>
  <si>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</si>
  <si>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</si>
  <si>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</si>
  <si>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</si>
  <si>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</si>
  <si>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</si>
  <si>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</si>
  <si>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</si>
  <si>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</si>
  <si>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</si>
  <si>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</si>
  <si>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</si>
  <si>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</si>
  <si>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</si>
  <si>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</si>
  <si>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</si>
  <si>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</si>
  <si>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</si>
  <si>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</si>
  <si>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</si>
  <si>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</si>
  <si>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</si>
  <si>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</si>
  <si>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</si>
  <si>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</si>
  <si>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</si>
  <si>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</si>
  <si>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</si>
  <si>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</si>
  <si>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</si>
  <si>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</si>
  <si>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</si>
  <si>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</si>
  <si>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</si>
  <si>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</si>
  <si>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</si>
  <si>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</si>
  <si>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</si>
  <si>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</si>
  <si>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</si>
  <si>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</si>
  <si>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</si>
  <si>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</si>
  <si>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</si>
  <si>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</si>
  <si>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</si>
  <si>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</si>
  <si>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</si>
  <si>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</si>
  <si>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</si>
  <si>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</si>
  <si>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</si>
  <si>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</si>
  <si>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</si>
  <si>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</si>
  <si>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</si>
  <si>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</si>
  <si>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</si>
  <si>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</si>
  <si>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</si>
  <si>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</si>
  <si>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</si>
  <si>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会津若松市</t>
  </si>
  <si>
    <t>法非適用</t>
  </si>
  <si>
    <t>下水道事業</t>
  </si>
  <si>
    <t>公共下水道</t>
  </si>
  <si>
    <t>Bd1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</si>
  <si>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</si>
  <si>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</si>
  <si>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</si>
  <si>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</si>
  <si>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</si>
  <si>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</si>
  <si>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</si>
  <si>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③管渠改善率について、整備途上にあることから、現時点では更新（更正）・改良・維持等の管渠の改善は行っていない。なお、平成22年度については、震災時の緊急工事によるものである。</t>
    <rPh sb="1" eb="2">
      <t>カン</t>
    </rPh>
    <rPh sb="2" eb="3">
      <t>キョ</t>
    </rPh>
    <rPh sb="3" eb="5">
      <t>カイゼン</t>
    </rPh>
    <rPh sb="5" eb="6">
      <t>リツ</t>
    </rPh>
    <rPh sb="11" eb="13">
      <t>セイビ</t>
    </rPh>
    <rPh sb="13" eb="15">
      <t>トジョウ</t>
    </rPh>
    <rPh sb="23" eb="26">
      <t>ゲンジテン</t>
    </rPh>
    <rPh sb="28" eb="30">
      <t>コウシン</t>
    </rPh>
    <rPh sb="31" eb="33">
      <t>コウセイ</t>
    </rPh>
    <rPh sb="35" eb="37">
      <t>カイリョウ</t>
    </rPh>
    <rPh sb="38" eb="40">
      <t>イジ</t>
    </rPh>
    <rPh sb="40" eb="41">
      <t>トウ</t>
    </rPh>
    <rPh sb="42" eb="43">
      <t>カン</t>
    </rPh>
    <rPh sb="43" eb="44">
      <t>キョ</t>
    </rPh>
    <rPh sb="45" eb="47">
      <t>カイゼン</t>
    </rPh>
    <rPh sb="48" eb="49">
      <t>オコナ</t>
    </rPh>
    <rPh sb="58" eb="60">
      <t>ヘイセイ</t>
    </rPh>
    <rPh sb="62" eb="63">
      <t>ネン</t>
    </rPh>
    <rPh sb="63" eb="64">
      <t>ド</t>
    </rPh>
    <rPh sb="70" eb="73">
      <t>シンサイジ</t>
    </rPh>
    <rPh sb="74" eb="76">
      <t>キンキュウ</t>
    </rPh>
    <rPh sb="76" eb="78">
      <t>コウジ</t>
    </rPh>
    <phoneticPr fontId="4"/>
  </si>
  <si>
    <t>本市の公共下水道事業は、未だ整備途上にあることから、平成26年度末時点での整備率は約80％、水洗化率は約83％と、類似団体平均を下回っている状況にある。今後安定した経営を行っていくため、さらなる整備による普及率の向上等が必要であるが、国庫補助金の削減等により事業進捗は鈍化し、事業規模は減少傾向にある。一方で、人口減少や節水傾向に伴い使用水量は減少傾向にあることや、今後は老朽管の更新等の長寿命化事業にも取り組む必要があるなど、経営を取り巻く環境は厳しいものとなっている。
今後は、企業会計へと移行することに伴い、固定資産の減価償却費を算出し、老朽化状況を正確に把握することで、経営状況をさらに明確化し、使用料の見直しも視野に入れながら、安定した経営の維持に努めていく。</t>
    <rPh sb="0" eb="1">
      <t>ホン</t>
    </rPh>
    <rPh sb="1" eb="2">
      <t>シ</t>
    </rPh>
    <rPh sb="3" eb="5">
      <t>コウキョウ</t>
    </rPh>
    <rPh sb="5" eb="8">
      <t>ゲスイドウ</t>
    </rPh>
    <rPh sb="8" eb="10">
      <t>ジギョウ</t>
    </rPh>
    <rPh sb="26" eb="28">
      <t>ヘイセイ</t>
    </rPh>
    <rPh sb="30" eb="32">
      <t>ネンド</t>
    </rPh>
    <rPh sb="32" eb="33">
      <t>マツ</t>
    </rPh>
    <rPh sb="33" eb="35">
      <t>ジテン</t>
    </rPh>
    <rPh sb="37" eb="39">
      <t>セイビ</t>
    </rPh>
    <rPh sb="39" eb="40">
      <t>リツ</t>
    </rPh>
    <rPh sb="41" eb="42">
      <t>ヤク</t>
    </rPh>
    <rPh sb="46" eb="49">
      <t>スイセンカ</t>
    </rPh>
    <rPh sb="49" eb="50">
      <t>リツ</t>
    </rPh>
    <rPh sb="51" eb="52">
      <t>ヤク</t>
    </rPh>
    <rPh sb="57" eb="59">
      <t>ルイジ</t>
    </rPh>
    <rPh sb="59" eb="61">
      <t>ダンタイ</t>
    </rPh>
    <rPh sb="61" eb="63">
      <t>ヘイキン</t>
    </rPh>
    <rPh sb="64" eb="66">
      <t>シタマワ</t>
    </rPh>
    <rPh sb="70" eb="72">
      <t>ジョウキョウ</t>
    </rPh>
    <rPh sb="76" eb="78">
      <t>コンゴ</t>
    </rPh>
    <rPh sb="78" eb="80">
      <t>アンテイ</t>
    </rPh>
    <rPh sb="82" eb="84">
      <t>ケイエイ</t>
    </rPh>
    <rPh sb="85" eb="86">
      <t>オコナ</t>
    </rPh>
    <rPh sb="97" eb="99">
      <t>セイビ</t>
    </rPh>
    <rPh sb="102" eb="104">
      <t>フキュウ</t>
    </rPh>
    <rPh sb="104" eb="105">
      <t>リツ</t>
    </rPh>
    <rPh sb="106" eb="108">
      <t>コウジョウ</t>
    </rPh>
    <rPh sb="108" eb="109">
      <t>トウ</t>
    </rPh>
    <rPh sb="110" eb="112">
      <t>ヒツヨウ</t>
    </rPh>
    <rPh sb="117" eb="119">
      <t>コッコ</t>
    </rPh>
    <rPh sb="119" eb="122">
      <t>ホジョキン</t>
    </rPh>
    <rPh sb="123" eb="125">
      <t>サクゲン</t>
    </rPh>
    <rPh sb="125" eb="126">
      <t>トウ</t>
    </rPh>
    <rPh sb="129" eb="131">
      <t>ジギョウ</t>
    </rPh>
    <rPh sb="131" eb="133">
      <t>シンチョク</t>
    </rPh>
    <rPh sb="134" eb="136">
      <t>ドンカ</t>
    </rPh>
    <rPh sb="138" eb="140">
      <t>ジギョウ</t>
    </rPh>
    <rPh sb="140" eb="142">
      <t>キボ</t>
    </rPh>
    <rPh sb="143" eb="145">
      <t>ゲンショウ</t>
    </rPh>
    <rPh sb="145" eb="147">
      <t>ケイコウ</t>
    </rPh>
    <rPh sb="151" eb="153">
      <t>イッポウ</t>
    </rPh>
    <rPh sb="155" eb="157">
      <t>ジンコウ</t>
    </rPh>
    <rPh sb="157" eb="159">
      <t>ゲンショウ</t>
    </rPh>
    <rPh sb="160" eb="162">
      <t>セッスイ</t>
    </rPh>
    <rPh sb="162" eb="164">
      <t>ケイコウ</t>
    </rPh>
    <rPh sb="165" eb="166">
      <t>トモナ</t>
    </rPh>
    <rPh sb="167" eb="169">
      <t>シヨウ</t>
    </rPh>
    <rPh sb="169" eb="171">
      <t>スイリョウ</t>
    </rPh>
    <rPh sb="172" eb="174">
      <t>ゲンショウ</t>
    </rPh>
    <rPh sb="174" eb="176">
      <t>ケイコウ</t>
    </rPh>
    <rPh sb="183" eb="185">
      <t>コンゴ</t>
    </rPh>
    <rPh sb="186" eb="188">
      <t>ロウキュウ</t>
    </rPh>
    <rPh sb="188" eb="189">
      <t>カン</t>
    </rPh>
    <rPh sb="190" eb="192">
      <t>コウシン</t>
    </rPh>
    <rPh sb="192" eb="193">
      <t>トウ</t>
    </rPh>
    <rPh sb="194" eb="195">
      <t>チョウ</t>
    </rPh>
    <rPh sb="195" eb="198">
      <t>ジュミョウカ</t>
    </rPh>
    <rPh sb="198" eb="200">
      <t>ジギョウ</t>
    </rPh>
    <rPh sb="202" eb="203">
      <t>ト</t>
    </rPh>
    <rPh sb="204" eb="205">
      <t>ク</t>
    </rPh>
    <rPh sb="206" eb="208">
      <t>ヒツヨウ</t>
    </rPh>
    <rPh sb="214" eb="216">
      <t>ケイエイ</t>
    </rPh>
    <rPh sb="217" eb="218">
      <t>ト</t>
    </rPh>
    <rPh sb="219" eb="220">
      <t>マ</t>
    </rPh>
    <rPh sb="221" eb="223">
      <t>カンキョウ</t>
    </rPh>
    <rPh sb="224" eb="225">
      <t>キビ</t>
    </rPh>
    <rPh sb="237" eb="239">
      <t>コンゴ</t>
    </rPh>
    <rPh sb="241" eb="243">
      <t>キギョウ</t>
    </rPh>
    <rPh sb="243" eb="245">
      <t>カイケイ</t>
    </rPh>
    <rPh sb="247" eb="249">
      <t>イコウ</t>
    </rPh>
    <rPh sb="254" eb="255">
      <t>トモナ</t>
    </rPh>
    <rPh sb="257" eb="259">
      <t>コテイ</t>
    </rPh>
    <rPh sb="259" eb="261">
      <t>シサン</t>
    </rPh>
    <rPh sb="262" eb="264">
      <t>ゲンカ</t>
    </rPh>
    <rPh sb="264" eb="266">
      <t>ショウキャク</t>
    </rPh>
    <rPh sb="266" eb="267">
      <t>ヒ</t>
    </rPh>
    <rPh sb="268" eb="270">
      <t>サンシュツ</t>
    </rPh>
    <rPh sb="272" eb="275">
      <t>ロウキュウカ</t>
    </rPh>
    <rPh sb="275" eb="277">
      <t>ジョウキョウ</t>
    </rPh>
    <rPh sb="278" eb="280">
      <t>セイカク</t>
    </rPh>
    <rPh sb="281" eb="283">
      <t>ハアク</t>
    </rPh>
    <rPh sb="289" eb="291">
      <t>ケイエイ</t>
    </rPh>
    <rPh sb="291" eb="293">
      <t>ジョウキョウ</t>
    </rPh>
    <rPh sb="297" eb="299">
      <t>メイカク</t>
    </rPh>
    <rPh sb="299" eb="300">
      <t>カ</t>
    </rPh>
    <rPh sb="302" eb="304">
      <t>シヨウ</t>
    </rPh>
    <rPh sb="304" eb="305">
      <t>リョウ</t>
    </rPh>
    <rPh sb="306" eb="308">
      <t>ミナオ</t>
    </rPh>
    <rPh sb="310" eb="312">
      <t>シヤ</t>
    </rPh>
    <rPh sb="313" eb="314">
      <t>イ</t>
    </rPh>
    <rPh sb="319" eb="321">
      <t>アンテイ</t>
    </rPh>
    <rPh sb="323" eb="325">
      <t>ケイエイ</t>
    </rPh>
    <rPh sb="326" eb="328">
      <t>イジ</t>
    </rPh>
    <rPh sb="329" eb="330">
      <t>ツト</t>
    </rPh>
    <phoneticPr fontId="4"/>
  </si>
  <si>
    <r>
      <t xml:space="preserve">①収益的収支比率については、収益的収入の大きな要素である使用料収入が、普及率の向上によって増加していることに加え、収益的支出では、市債残高の減少に伴い利子負担が減少傾向にあることから、数値は上昇傾向にある。
</t>
    </r>
    <r>
      <rPr>
        <sz val="11"/>
        <rFont val="ＭＳ ゴシック"/>
        <family val="3"/>
        <charset val="128"/>
      </rPr>
      <t xml:space="preserve">④企業債残高対事業規模比率については、整備に伴って新規に発行する市債の額を元金償還額以下に抑える取組みを行っており、市債残高は低減していることから、数値は減少傾向にある。
</t>
    </r>
    <r>
      <rPr>
        <sz val="11"/>
        <color theme="1"/>
        <rFont val="ＭＳ ゴシック"/>
        <family val="3"/>
        <charset val="128"/>
      </rPr>
      <t xml:space="preserve">
⑤経費回収率については、整備率が100％に達していないことから、現時点では、使用料収入のみでは汚水処理費（維持管理費＋資本費）を賄えていない状況にある。
</t>
    </r>
    <r>
      <rPr>
        <sz val="11"/>
        <rFont val="ＭＳ ゴシック"/>
        <family val="3"/>
        <charset val="128"/>
      </rPr>
      <t xml:space="preserve">⑥汚水処理原価については、現時点では整備率が100％に達していないことから、類似団体と比較しやや高い水準となっている。
</t>
    </r>
    <r>
      <rPr>
        <sz val="11"/>
        <color theme="1"/>
        <rFont val="ＭＳ ゴシック"/>
        <family val="3"/>
        <charset val="128"/>
      </rPr>
      <t xml:space="preserve">
⑦施設利用率については、整備途上にあることから、処理能力にはまだ余裕がある状況にある。
</t>
    </r>
    <r>
      <rPr>
        <sz val="11"/>
        <rFont val="ＭＳ ゴシック"/>
        <family val="3"/>
        <charset val="128"/>
      </rPr>
      <t>⑧水洗化率については、類似団体平均を大きく下回っており、整備率や普及率の向上が大きな課題となっている。</t>
    </r>
    <r>
      <rPr>
        <sz val="11"/>
        <color rgb="FF0000FF"/>
        <rFont val="ＭＳ ゴシック"/>
        <family val="3"/>
        <charset val="128"/>
      </rPr>
      <t xml:space="preserve">
</t>
    </r>
    <r>
      <rPr>
        <sz val="11"/>
        <color theme="1"/>
        <rFont val="ＭＳ ゴシック"/>
        <family val="3"/>
        <charset val="128"/>
      </rPr>
      <t xml:space="preserve">
</t>
    </r>
    <rPh sb="1" eb="4">
      <t>シュウエキテキ</t>
    </rPh>
    <rPh sb="4" eb="6">
      <t>シュウシ</t>
    </rPh>
    <rPh sb="6" eb="8">
      <t>ヒリツ</t>
    </rPh>
    <rPh sb="14" eb="16">
      <t>シュウエキ</t>
    </rPh>
    <rPh sb="16" eb="17">
      <t>テキ</t>
    </rPh>
    <rPh sb="17" eb="19">
      <t>シュウニュウ</t>
    </rPh>
    <rPh sb="20" eb="21">
      <t>オオ</t>
    </rPh>
    <rPh sb="23" eb="25">
      <t>ヨウソ</t>
    </rPh>
    <rPh sb="28" eb="30">
      <t>シヨウ</t>
    </rPh>
    <rPh sb="30" eb="31">
      <t>リョウ</t>
    </rPh>
    <rPh sb="31" eb="33">
      <t>シュウニュウ</t>
    </rPh>
    <rPh sb="35" eb="37">
      <t>フキュウ</t>
    </rPh>
    <rPh sb="37" eb="38">
      <t>リツ</t>
    </rPh>
    <rPh sb="39" eb="41">
      <t>コウジョウ</t>
    </rPh>
    <rPh sb="45" eb="47">
      <t>ゾウカ</t>
    </rPh>
    <rPh sb="54" eb="55">
      <t>クワ</t>
    </rPh>
    <rPh sb="57" eb="59">
      <t>シュウエキ</t>
    </rPh>
    <rPh sb="59" eb="60">
      <t>テキ</t>
    </rPh>
    <rPh sb="60" eb="62">
      <t>シシュツ</t>
    </rPh>
    <rPh sb="65" eb="67">
      <t>シサイ</t>
    </rPh>
    <rPh sb="67" eb="69">
      <t>ザンダカ</t>
    </rPh>
    <rPh sb="70" eb="72">
      <t>ゲンショウ</t>
    </rPh>
    <rPh sb="73" eb="74">
      <t>トモナ</t>
    </rPh>
    <rPh sb="75" eb="77">
      <t>リシ</t>
    </rPh>
    <rPh sb="77" eb="79">
      <t>フタン</t>
    </rPh>
    <rPh sb="80" eb="82">
      <t>ゲンショウ</t>
    </rPh>
    <rPh sb="82" eb="84">
      <t>ケイコウ</t>
    </rPh>
    <rPh sb="92" eb="94">
      <t>スウチ</t>
    </rPh>
    <rPh sb="95" eb="97">
      <t>ジョウショウ</t>
    </rPh>
    <rPh sb="97" eb="99">
      <t>ケイコウ</t>
    </rPh>
    <rPh sb="106" eb="108">
      <t>キギョウ</t>
    </rPh>
    <rPh sb="108" eb="109">
      <t>サイ</t>
    </rPh>
    <rPh sb="109" eb="111">
      <t>ザンダカ</t>
    </rPh>
    <rPh sb="112" eb="114">
      <t>ジギョウ</t>
    </rPh>
    <rPh sb="114" eb="116">
      <t>キボ</t>
    </rPh>
    <rPh sb="116" eb="118">
      <t>ヒリツ</t>
    </rPh>
    <rPh sb="124" eb="126">
      <t>セイビ</t>
    </rPh>
    <rPh sb="127" eb="128">
      <t>トモナ</t>
    </rPh>
    <rPh sb="130" eb="132">
      <t>シンキ</t>
    </rPh>
    <rPh sb="133" eb="135">
      <t>ハッコウ</t>
    </rPh>
    <rPh sb="137" eb="139">
      <t>シサイ</t>
    </rPh>
    <rPh sb="140" eb="141">
      <t>ガク</t>
    </rPh>
    <rPh sb="142" eb="144">
      <t>ガンキン</t>
    </rPh>
    <rPh sb="144" eb="146">
      <t>ショウカン</t>
    </rPh>
    <rPh sb="146" eb="147">
      <t>ガク</t>
    </rPh>
    <rPh sb="147" eb="149">
      <t>イカ</t>
    </rPh>
    <rPh sb="150" eb="151">
      <t>オサ</t>
    </rPh>
    <rPh sb="153" eb="155">
      <t>トリクミ</t>
    </rPh>
    <rPh sb="157" eb="158">
      <t>オコナ</t>
    </rPh>
    <rPh sb="163" eb="165">
      <t>シサイ</t>
    </rPh>
    <rPh sb="165" eb="167">
      <t>ザンダカ</t>
    </rPh>
    <rPh sb="168" eb="170">
      <t>テイゲン</t>
    </rPh>
    <rPh sb="179" eb="181">
      <t>スウチ</t>
    </rPh>
    <rPh sb="182" eb="184">
      <t>ゲンショウ</t>
    </rPh>
    <rPh sb="184" eb="186">
      <t>ケイコウ</t>
    </rPh>
    <rPh sb="193" eb="195">
      <t>ケイヒ</t>
    </rPh>
    <rPh sb="195" eb="197">
      <t>カイシュウ</t>
    </rPh>
    <rPh sb="197" eb="198">
      <t>リツ</t>
    </rPh>
    <rPh sb="204" eb="206">
      <t>セイビ</t>
    </rPh>
    <rPh sb="206" eb="207">
      <t>リツ</t>
    </rPh>
    <rPh sb="213" eb="214">
      <t>タッ</t>
    </rPh>
    <rPh sb="224" eb="227">
      <t>ゲンジテン</t>
    </rPh>
    <rPh sb="230" eb="233">
      <t>シヨウリョウ</t>
    </rPh>
    <rPh sb="233" eb="235">
      <t>シュウニュウ</t>
    </rPh>
    <rPh sb="239" eb="241">
      <t>オスイ</t>
    </rPh>
    <rPh sb="241" eb="243">
      <t>ショリ</t>
    </rPh>
    <rPh sb="243" eb="244">
      <t>ヒ</t>
    </rPh>
    <rPh sb="245" eb="247">
      <t>イジ</t>
    </rPh>
    <rPh sb="247" eb="249">
      <t>カンリ</t>
    </rPh>
    <rPh sb="249" eb="250">
      <t>ヒ</t>
    </rPh>
    <rPh sb="251" eb="253">
      <t>シホン</t>
    </rPh>
    <rPh sb="253" eb="254">
      <t>ヒ</t>
    </rPh>
    <rPh sb="256" eb="257">
      <t>マカナ</t>
    </rPh>
    <rPh sb="262" eb="264">
      <t>ジョウキョウ</t>
    </rPh>
    <rPh sb="271" eb="273">
      <t>オスイ</t>
    </rPh>
    <rPh sb="273" eb="275">
      <t>ショリ</t>
    </rPh>
    <rPh sb="275" eb="277">
      <t>ゲンカ</t>
    </rPh>
    <rPh sb="283" eb="286">
      <t>ゲンジテン</t>
    </rPh>
    <rPh sb="288" eb="290">
      <t>セイビ</t>
    </rPh>
    <rPh sb="290" eb="291">
      <t>リツ</t>
    </rPh>
    <rPh sb="297" eb="298">
      <t>タッ</t>
    </rPh>
    <rPh sb="308" eb="310">
      <t>ルイジ</t>
    </rPh>
    <rPh sb="310" eb="312">
      <t>ダンタイ</t>
    </rPh>
    <rPh sb="313" eb="315">
      <t>ヒカク</t>
    </rPh>
    <rPh sb="332" eb="334">
      <t>シセツ</t>
    </rPh>
    <rPh sb="334" eb="337">
      <t>リヨウリツ</t>
    </rPh>
    <rPh sb="343" eb="345">
      <t>セイビ</t>
    </rPh>
    <rPh sb="345" eb="347">
      <t>トジョウ</t>
    </rPh>
    <rPh sb="355" eb="357">
      <t>ショリ</t>
    </rPh>
    <rPh sb="357" eb="359">
      <t>ノウリョク</t>
    </rPh>
    <rPh sb="363" eb="365">
      <t>ヨユウ</t>
    </rPh>
    <rPh sb="368" eb="370">
      <t>ジョウキョウ</t>
    </rPh>
    <rPh sb="377" eb="380">
      <t>スイセンカ</t>
    </rPh>
    <rPh sb="380" eb="381">
      <t>リツ</t>
    </rPh>
    <rPh sb="387" eb="389">
      <t>ルイジ</t>
    </rPh>
    <rPh sb="389" eb="391">
      <t>ダンタイ</t>
    </rPh>
    <rPh sb="391" eb="393">
      <t>ヘイキン</t>
    </rPh>
    <rPh sb="394" eb="395">
      <t>オオ</t>
    </rPh>
    <rPh sb="397" eb="399">
      <t>シタマワ</t>
    </rPh>
    <rPh sb="404" eb="406">
      <t>セイビ</t>
    </rPh>
    <rPh sb="406" eb="407">
      <t>リツ</t>
    </rPh>
    <rPh sb="408" eb="410">
      <t>フキュウ</t>
    </rPh>
    <rPh sb="410" eb="411">
      <t>リツ</t>
    </rPh>
    <rPh sb="412" eb="414">
      <t>コウジョウ</t>
    </rPh>
    <rPh sb="415" eb="416">
      <t>オオ</t>
    </rPh>
    <rPh sb="418" eb="420">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</si>
</sst>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0000FF"/>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6.73</c:v>
                </c:pt>
                <c:pt idx="1">
                  <c:v>0.63</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125594864"/>
        <c:axId val="12559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0.05</c:v>
                </c:pt>
                <c:pt idx="2">
                  <c:v>0.08</c:v>
                </c:pt>
                <c:pt idx="3">
                  <c:v>7.0000000000000007E-2</c:v>
                </c:pt>
                <c:pt idx="4">
                  <c:v>0.1</c:v>
                </c:pt>
              </c:numCache>
            </c:numRef>
          </c:val>
          <c:smooth val="0"/>
        </c:ser>
        <c:dLbls>
          <c:showLegendKey val="0"/>
          <c:showVal val="0"/>
          <c:showCatName val="0"/>
          <c:showSerName val="0"/>
          <c:showPercent val="0"/>
          <c:showBubbleSize val="0"/>
        </c:dLbls>
        <c:marker val="1"/>
        <c:smooth val="0"/>
        <c:axId val="125594864"/>
        <c:axId val="125595248"/>
      </c:lineChart>
      <c:dateAx>
        <c:axId val="125594864"/>
        <c:scaling>
          <c:orientation val="minMax"/>
        </c:scaling>
        <c:delete val="1"/>
        <c:axPos val="b"/>
        <c:numFmt formatCode="ge" sourceLinked="1"/>
        <c:majorTickMark val="none"/>
        <c:minorTickMark val="none"/>
        <c:tickLblPos val="none"/>
        <c:crossAx val="125595248"/>
        <c:crosses val="autoZero"/>
        <c:auto val="1"/>
        <c:lblOffset val="100"/>
        <c:baseTimeUnit val="years"/>
      </c:dateAx>
      <c:valAx>
        <c:axId val="12559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559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73.78</c:v>
                </c:pt>
                <c:pt idx="1">
                  <c:v>72.459999999999994</c:v>
                </c:pt>
                <c:pt idx="2">
                  <c:v>72.680000000000007</c:v>
                </c:pt>
                <c:pt idx="3">
                  <c:v>73.53</c:v>
                </c:pt>
                <c:pt idx="4">
                  <c:v>72.75</c:v>
                </c:pt>
              </c:numCache>
            </c:numRef>
          </c:val>
        </c:ser>
        <c:dLbls>
          <c:showLegendKey val="0"/>
          <c:showVal val="0"/>
          <c:showCatName val="0"/>
          <c:showSerName val="0"/>
          <c:showPercent val="0"/>
          <c:showBubbleSize val="0"/>
        </c:dLbls>
        <c:gapWidth val="150"/>
        <c:axId val="254250560"/>
        <c:axId val="254250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60.04</c:v>
                </c:pt>
                <c:pt idx="1">
                  <c:v>63.88</c:v>
                </c:pt>
                <c:pt idx="2">
                  <c:v>62.27</c:v>
                </c:pt>
                <c:pt idx="3">
                  <c:v>64.12</c:v>
                </c:pt>
                <c:pt idx="4">
                  <c:v>64.87</c:v>
                </c:pt>
              </c:numCache>
            </c:numRef>
          </c:val>
          <c:smooth val="0"/>
        </c:ser>
        <c:dLbls>
          <c:showLegendKey val="0"/>
          <c:showVal val="0"/>
          <c:showCatName val="0"/>
          <c:showSerName val="0"/>
          <c:showPercent val="0"/>
          <c:showBubbleSize val="0"/>
        </c:dLbls>
        <c:marker val="1"/>
        <c:smooth val="0"/>
        <c:axId val="254250560"/>
        <c:axId val="254250952"/>
      </c:lineChart>
      <c:dateAx>
        <c:axId val="254250560"/>
        <c:scaling>
          <c:orientation val="minMax"/>
        </c:scaling>
        <c:delete val="1"/>
        <c:axPos val="b"/>
        <c:numFmt formatCode="ge" sourceLinked="1"/>
        <c:majorTickMark val="none"/>
        <c:minorTickMark val="none"/>
        <c:tickLblPos val="none"/>
        <c:crossAx val="254250952"/>
        <c:crosses val="autoZero"/>
        <c:auto val="1"/>
        <c:lblOffset val="100"/>
        <c:baseTimeUnit val="years"/>
      </c:dateAx>
      <c:valAx>
        <c:axId val="254250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250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81.47</c:v>
                </c:pt>
                <c:pt idx="1">
                  <c:v>81.84</c:v>
                </c:pt>
                <c:pt idx="2">
                  <c:v>82.77</c:v>
                </c:pt>
                <c:pt idx="3">
                  <c:v>83.06</c:v>
                </c:pt>
                <c:pt idx="4">
                  <c:v>83.13</c:v>
                </c:pt>
              </c:numCache>
            </c:numRef>
          </c:val>
        </c:ser>
        <c:dLbls>
          <c:showLegendKey val="0"/>
          <c:showVal val="0"/>
          <c:showCatName val="0"/>
          <c:showSerName val="0"/>
          <c:showPercent val="0"/>
          <c:showBubbleSize val="0"/>
        </c:dLbls>
        <c:gapWidth val="150"/>
        <c:axId val="254252128"/>
        <c:axId val="254252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87.18</c:v>
                </c:pt>
                <c:pt idx="1">
                  <c:v>86.62</c:v>
                </c:pt>
                <c:pt idx="2">
                  <c:v>90.69</c:v>
                </c:pt>
                <c:pt idx="3">
                  <c:v>90.91</c:v>
                </c:pt>
                <c:pt idx="4">
                  <c:v>91.11</c:v>
                </c:pt>
              </c:numCache>
            </c:numRef>
          </c:val>
          <c:smooth val="0"/>
        </c:ser>
        <c:dLbls>
          <c:showLegendKey val="0"/>
          <c:showVal val="0"/>
          <c:showCatName val="0"/>
          <c:showSerName val="0"/>
          <c:showPercent val="0"/>
          <c:showBubbleSize val="0"/>
        </c:dLbls>
        <c:marker val="1"/>
        <c:smooth val="0"/>
        <c:axId val="254252128"/>
        <c:axId val="254252520"/>
      </c:lineChart>
      <c:dateAx>
        <c:axId val="254252128"/>
        <c:scaling>
          <c:orientation val="minMax"/>
        </c:scaling>
        <c:delete val="1"/>
        <c:axPos val="b"/>
        <c:numFmt formatCode="ge" sourceLinked="1"/>
        <c:majorTickMark val="none"/>
        <c:minorTickMark val="none"/>
        <c:tickLblPos val="none"/>
        <c:crossAx val="254252520"/>
        <c:crosses val="autoZero"/>
        <c:auto val="1"/>
        <c:lblOffset val="100"/>
        <c:baseTimeUnit val="years"/>
      </c:dateAx>
      <c:valAx>
        <c:axId val="254252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25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78.77</c:v>
                </c:pt>
                <c:pt idx="1">
                  <c:v>84.42</c:v>
                </c:pt>
                <c:pt idx="2">
                  <c:v>91.54</c:v>
                </c:pt>
                <c:pt idx="3">
                  <c:v>90.11</c:v>
                </c:pt>
                <c:pt idx="4">
                  <c:v>91.51</c:v>
                </c:pt>
              </c:numCache>
            </c:numRef>
          </c:val>
        </c:ser>
        <c:dLbls>
          <c:showLegendKey val="0"/>
          <c:showVal val="0"/>
          <c:showCatName val="0"/>
          <c:showSerName val="0"/>
          <c:showPercent val="0"/>
          <c:showBubbleSize val="0"/>
        </c:dLbls>
        <c:gapWidth val="150"/>
        <c:axId val="254360904"/>
        <c:axId val="254304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4360904"/>
        <c:axId val="254304184"/>
      </c:lineChart>
      <c:dateAx>
        <c:axId val="254360904"/>
        <c:scaling>
          <c:orientation val="minMax"/>
        </c:scaling>
        <c:delete val="1"/>
        <c:axPos val="b"/>
        <c:numFmt formatCode="ge" sourceLinked="1"/>
        <c:majorTickMark val="none"/>
        <c:minorTickMark val="none"/>
        <c:tickLblPos val="none"/>
        <c:crossAx val="254304184"/>
        <c:crosses val="autoZero"/>
        <c:auto val="1"/>
        <c:lblOffset val="100"/>
        <c:baseTimeUnit val="years"/>
      </c:dateAx>
      <c:valAx>
        <c:axId val="254304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360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3962144"/>
        <c:axId val="254367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3962144"/>
        <c:axId val="254367720"/>
      </c:lineChart>
      <c:dateAx>
        <c:axId val="253962144"/>
        <c:scaling>
          <c:orientation val="minMax"/>
        </c:scaling>
        <c:delete val="1"/>
        <c:axPos val="b"/>
        <c:numFmt formatCode="ge" sourceLinked="1"/>
        <c:majorTickMark val="none"/>
        <c:minorTickMark val="none"/>
        <c:tickLblPos val="none"/>
        <c:crossAx val="254367720"/>
        <c:crosses val="autoZero"/>
        <c:auto val="1"/>
        <c:lblOffset val="100"/>
        <c:baseTimeUnit val="years"/>
      </c:dateAx>
      <c:valAx>
        <c:axId val="254367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396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4424904"/>
        <c:axId val="25442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4424904"/>
        <c:axId val="254429408"/>
      </c:lineChart>
      <c:dateAx>
        <c:axId val="254424904"/>
        <c:scaling>
          <c:orientation val="minMax"/>
        </c:scaling>
        <c:delete val="1"/>
        <c:axPos val="b"/>
        <c:numFmt formatCode="ge" sourceLinked="1"/>
        <c:majorTickMark val="none"/>
        <c:minorTickMark val="none"/>
        <c:tickLblPos val="none"/>
        <c:crossAx val="254429408"/>
        <c:crosses val="autoZero"/>
        <c:auto val="1"/>
        <c:lblOffset val="100"/>
        <c:baseTimeUnit val="years"/>
      </c:dateAx>
      <c:valAx>
        <c:axId val="25442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424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4430584"/>
        <c:axId val="25443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4430584"/>
        <c:axId val="254430976"/>
      </c:lineChart>
      <c:dateAx>
        <c:axId val="254430584"/>
        <c:scaling>
          <c:orientation val="minMax"/>
        </c:scaling>
        <c:delete val="1"/>
        <c:axPos val="b"/>
        <c:numFmt formatCode="ge" sourceLinked="1"/>
        <c:majorTickMark val="none"/>
        <c:minorTickMark val="none"/>
        <c:tickLblPos val="none"/>
        <c:crossAx val="254430976"/>
        <c:crosses val="autoZero"/>
        <c:auto val="1"/>
        <c:lblOffset val="100"/>
        <c:baseTimeUnit val="years"/>
      </c:dateAx>
      <c:valAx>
        <c:axId val="25443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430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4432152"/>
        <c:axId val="25443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4432152"/>
        <c:axId val="254432544"/>
      </c:lineChart>
      <c:dateAx>
        <c:axId val="254432152"/>
        <c:scaling>
          <c:orientation val="minMax"/>
        </c:scaling>
        <c:delete val="1"/>
        <c:axPos val="b"/>
        <c:numFmt formatCode="ge" sourceLinked="1"/>
        <c:majorTickMark val="none"/>
        <c:minorTickMark val="none"/>
        <c:tickLblPos val="none"/>
        <c:crossAx val="254432544"/>
        <c:crosses val="autoZero"/>
        <c:auto val="1"/>
        <c:lblOffset val="100"/>
        <c:baseTimeUnit val="years"/>
      </c:dateAx>
      <c:valAx>
        <c:axId val="25443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43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1347.74</c:v>
                </c:pt>
                <c:pt idx="1">
                  <c:v>1236.48</c:v>
                </c:pt>
                <c:pt idx="2">
                  <c:v>885.83</c:v>
                </c:pt>
                <c:pt idx="3">
                  <c:v>885.2</c:v>
                </c:pt>
                <c:pt idx="4">
                  <c:v>833.91</c:v>
                </c:pt>
              </c:numCache>
            </c:numRef>
          </c:val>
        </c:ser>
        <c:dLbls>
          <c:showLegendKey val="0"/>
          <c:showVal val="0"/>
          <c:showCatName val="0"/>
          <c:showSerName val="0"/>
          <c:showPercent val="0"/>
          <c:showBubbleSize val="0"/>
        </c:dLbls>
        <c:gapWidth val="150"/>
        <c:axId val="254090640"/>
        <c:axId val="254091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1206.54</c:v>
                </c:pt>
                <c:pt idx="1">
                  <c:v>1247.2</c:v>
                </c:pt>
                <c:pt idx="2">
                  <c:v>918.88</c:v>
                </c:pt>
                <c:pt idx="3">
                  <c:v>885.97</c:v>
                </c:pt>
                <c:pt idx="4">
                  <c:v>854.16</c:v>
                </c:pt>
              </c:numCache>
            </c:numRef>
          </c:val>
          <c:smooth val="0"/>
        </c:ser>
        <c:dLbls>
          <c:showLegendKey val="0"/>
          <c:showVal val="0"/>
          <c:showCatName val="0"/>
          <c:showSerName val="0"/>
          <c:showPercent val="0"/>
          <c:showBubbleSize val="0"/>
        </c:dLbls>
        <c:marker val="1"/>
        <c:smooth val="0"/>
        <c:axId val="254090640"/>
        <c:axId val="254091032"/>
      </c:lineChart>
      <c:dateAx>
        <c:axId val="254090640"/>
        <c:scaling>
          <c:orientation val="minMax"/>
        </c:scaling>
        <c:delete val="1"/>
        <c:axPos val="b"/>
        <c:numFmt formatCode="ge" sourceLinked="1"/>
        <c:majorTickMark val="none"/>
        <c:minorTickMark val="none"/>
        <c:tickLblPos val="none"/>
        <c:crossAx val="254091032"/>
        <c:crosses val="autoZero"/>
        <c:auto val="1"/>
        <c:lblOffset val="100"/>
        <c:baseTimeUnit val="years"/>
      </c:dateAx>
      <c:valAx>
        <c:axId val="254091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09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77.099999999999994</c:v>
                </c:pt>
                <c:pt idx="1">
                  <c:v>87.59</c:v>
                </c:pt>
                <c:pt idx="2">
                  <c:v>93.96</c:v>
                </c:pt>
                <c:pt idx="3">
                  <c:v>91.18</c:v>
                </c:pt>
                <c:pt idx="4">
                  <c:v>92.31</c:v>
                </c:pt>
              </c:numCache>
            </c:numRef>
          </c:val>
        </c:ser>
        <c:dLbls>
          <c:showLegendKey val="0"/>
          <c:showVal val="0"/>
          <c:showCatName val="0"/>
          <c:showSerName val="0"/>
          <c:showPercent val="0"/>
          <c:showBubbleSize val="0"/>
        </c:dLbls>
        <c:gapWidth val="150"/>
        <c:axId val="254092208"/>
        <c:axId val="254092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77.739999999999995</c:v>
                </c:pt>
                <c:pt idx="1">
                  <c:v>77.489999999999995</c:v>
                </c:pt>
                <c:pt idx="2">
                  <c:v>88.2</c:v>
                </c:pt>
                <c:pt idx="3">
                  <c:v>89.94</c:v>
                </c:pt>
                <c:pt idx="4">
                  <c:v>93.13</c:v>
                </c:pt>
              </c:numCache>
            </c:numRef>
          </c:val>
          <c:smooth val="0"/>
        </c:ser>
        <c:dLbls>
          <c:showLegendKey val="0"/>
          <c:showVal val="0"/>
          <c:showCatName val="0"/>
          <c:showSerName val="0"/>
          <c:showPercent val="0"/>
          <c:showBubbleSize val="0"/>
        </c:dLbls>
        <c:marker val="1"/>
        <c:smooth val="0"/>
        <c:axId val="254092208"/>
        <c:axId val="254092600"/>
      </c:lineChart>
      <c:dateAx>
        <c:axId val="254092208"/>
        <c:scaling>
          <c:orientation val="minMax"/>
        </c:scaling>
        <c:delete val="1"/>
        <c:axPos val="b"/>
        <c:numFmt formatCode="ge" sourceLinked="1"/>
        <c:majorTickMark val="none"/>
        <c:minorTickMark val="none"/>
        <c:tickLblPos val="none"/>
        <c:crossAx val="254092600"/>
        <c:crosses val="autoZero"/>
        <c:auto val="1"/>
        <c:lblOffset val="100"/>
        <c:baseTimeUnit val="years"/>
      </c:dateAx>
      <c:valAx>
        <c:axId val="254092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092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254.75</c:v>
                </c:pt>
                <c:pt idx="1">
                  <c:v>224.4</c:v>
                </c:pt>
                <c:pt idx="2">
                  <c:v>207.98</c:v>
                </c:pt>
                <c:pt idx="3">
                  <c:v>211.5</c:v>
                </c:pt>
                <c:pt idx="4">
                  <c:v>212.04</c:v>
                </c:pt>
              </c:numCache>
            </c:numRef>
          </c:val>
        </c:ser>
        <c:dLbls>
          <c:showLegendKey val="0"/>
          <c:showVal val="0"/>
          <c:showCatName val="0"/>
          <c:showSerName val="0"/>
          <c:showPercent val="0"/>
          <c:showBubbleSize val="0"/>
        </c:dLbls>
        <c:gapWidth val="150"/>
        <c:axId val="254093776"/>
        <c:axId val="254249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199.72</c:v>
                </c:pt>
                <c:pt idx="1">
                  <c:v>201.25</c:v>
                </c:pt>
                <c:pt idx="2">
                  <c:v>171.78</c:v>
                </c:pt>
                <c:pt idx="3">
                  <c:v>168.57</c:v>
                </c:pt>
                <c:pt idx="4">
                  <c:v>167.97</c:v>
                </c:pt>
              </c:numCache>
            </c:numRef>
          </c:val>
          <c:smooth val="0"/>
        </c:ser>
        <c:dLbls>
          <c:showLegendKey val="0"/>
          <c:showVal val="0"/>
          <c:showCatName val="0"/>
          <c:showSerName val="0"/>
          <c:showPercent val="0"/>
          <c:showBubbleSize val="0"/>
        </c:dLbls>
        <c:marker val="1"/>
        <c:smooth val="0"/>
        <c:axId val="254093776"/>
        <c:axId val="254249384"/>
      </c:lineChart>
      <c:dateAx>
        <c:axId val="254093776"/>
        <c:scaling>
          <c:orientation val="minMax"/>
        </c:scaling>
        <c:delete val="1"/>
        <c:axPos val="b"/>
        <c:numFmt formatCode="ge" sourceLinked="1"/>
        <c:majorTickMark val="none"/>
        <c:minorTickMark val="none"/>
        <c:tickLblPos val="none"/>
        <c:crossAx val="254249384"/>
        <c:crosses val="autoZero"/>
        <c:auto val="1"/>
        <c:lblOffset val="100"/>
        <c:baseTimeUnit val="years"/>
      </c:dateAx>
      <c:valAx>
        <c:axId val="254249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409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0"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会津若松市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Bd1</v>
      </c>
      <c r="X8" s="70"/>
      <c r="Y8" s="70"/>
      <c r="Z8" s="70"/>
      <c r="AA8" s="70"/>
      <c r="AB8" s="70"/>
      <c r="AC8" s="70"/>
      <c r="AD8" s="3"/>
      <c r="AE8" s="3"/>
      <c r="AF8" s="3"/>
      <c r="AG8" s="3"/>
      <c r="AH8" s="3"/>
      <c r="AI8" s="3"/>
      <c r="AJ8" s="3"/>
      <c r="AK8" s="3"/>
      <c r="AL8" s="64">
        <f>データ!R6</f>
        <v>123790</v>
      </c>
      <c r="AM8" s="64"/>
      <c r="AN8" s="64"/>
      <c r="AO8" s="64"/>
      <c r="AP8" s="64"/>
      <c r="AQ8" s="64"/>
      <c r="AR8" s="64"/>
      <c r="AS8" s="64"/>
      <c r="AT8" s="63">
        <f>データ!S6</f>
        <v>382.97</v>
      </c>
      <c r="AU8" s="63"/>
      <c r="AV8" s="63"/>
      <c r="AW8" s="63"/>
      <c r="AX8" s="63"/>
      <c r="AY8" s="63"/>
      <c r="AZ8" s="63"/>
      <c r="BA8" s="63"/>
      <c r="BB8" s="63">
        <f>データ!T6</f>
        <v>323.24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65.8</v>
      </c>
      <c r="Q10" s="63"/>
      <c r="R10" s="63"/>
      <c r="S10" s="63"/>
      <c r="T10" s="63"/>
      <c r="U10" s="63"/>
      <c r="V10" s="63"/>
      <c r="W10" s="63">
        <f>データ!P6</f>
        <v>88.25</v>
      </c>
      <c r="X10" s="63"/>
      <c r="Y10" s="63"/>
      <c r="Z10" s="63"/>
      <c r="AA10" s="63"/>
      <c r="AB10" s="63"/>
      <c r="AC10" s="63"/>
      <c r="AD10" s="64">
        <f>データ!Q6</f>
        <v>2808</v>
      </c>
      <c r="AE10" s="64"/>
      <c r="AF10" s="64"/>
      <c r="AG10" s="64"/>
      <c r="AH10" s="64"/>
      <c r="AI10" s="64"/>
      <c r="AJ10" s="64"/>
      <c r="AK10" s="2"/>
      <c r="AL10" s="64">
        <f>データ!U6</f>
        <v>80784</v>
      </c>
      <c r="AM10" s="64"/>
      <c r="AN10" s="64"/>
      <c r="AO10" s="64"/>
      <c r="AP10" s="64"/>
      <c r="AQ10" s="64"/>
      <c r="AR10" s="64"/>
      <c r="AS10" s="64"/>
      <c r="AT10" s="63">
        <f>データ!V6</f>
        <v>18.190000000000001</v>
      </c>
      <c r="AU10" s="63"/>
      <c r="AV10" s="63"/>
      <c r="AW10" s="63"/>
      <c r="AX10" s="63"/>
      <c r="AY10" s="63"/>
      <c r="AZ10" s="63"/>
      <c r="BA10" s="63"/>
      <c r="BB10" s="63">
        <f>データ!W6</f>
        <v>4441.12</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72028</v>
      </c>
      <c r="D6" s="31">
        <f t="shared" si="3"/>
        <v>47</v>
      </c>
      <c r="E6" s="31">
        <f t="shared" si="3"/>
        <v>17</v>
      </c>
      <c r="F6" s="31">
        <f t="shared" si="3"/>
        <v>1</v>
      </c>
      <c r="G6" s="31">
        <f t="shared" si="3"/>
        <v>0</v>
      </c>
      <c r="H6" s="31" t="str">
        <f t="shared" si="3"/>
        <v>福島県　会津若松市</v>
      </c>
      <c r="I6" s="31" t="str">
        <f t="shared" si="3"/>
        <v>法非適用</v>
      </c>
      <c r="J6" s="31" t="str">
        <f t="shared" si="3"/>
        <v>下水道事業</v>
      </c>
      <c r="K6" s="31" t="str">
        <f t="shared" si="3"/>
        <v>公共下水道</v>
      </c>
      <c r="L6" s="31" t="str">
        <f t="shared" si="3"/>
        <v>Bd1</v>
      </c>
      <c r="M6" s="32" t="str">
        <f t="shared" si="3"/>
        <v>-</v>
      </c>
      <c r="N6" s="32" t="str">
        <f t="shared" si="3"/>
        <v>該当数値なし</v>
      </c>
      <c r="O6" s="32">
        <f t="shared" si="3"/>
        <v>65.8</v>
      </c>
      <c r="P6" s="32">
        <f t="shared" si="3"/>
        <v>88.25</v>
      </c>
      <c r="Q6" s="32">
        <f t="shared" si="3"/>
        <v>2808</v>
      </c>
      <c r="R6" s="32">
        <f t="shared" si="3"/>
        <v>123790</v>
      </c>
      <c r="S6" s="32">
        <f t="shared" si="3"/>
        <v>382.97</v>
      </c>
      <c r="T6" s="32">
        <f t="shared" si="3"/>
        <v>323.24</v>
      </c>
      <c r="U6" s="32">
        <f t="shared" si="3"/>
        <v>80784</v>
      </c>
      <c r="V6" s="32">
        <f t="shared" si="3"/>
        <v>18.190000000000001</v>
      </c>
      <c r="W6" s="32">
        <f t="shared" si="3"/>
        <v>4441.12</v>
      </c>
      <c r="X6" s="33">
        <f>IF(X7="",NA(),X7)</f>
        <v>78.77</v>
      </c>
      <c r="Y6" s="33">
        <f t="shared" ref="Y6:AG6" si="4">IF(Y7="",NA(),Y7)</f>
        <v>84.42</v>
      </c>
      <c r="Z6" s="33">
        <f t="shared" si="4"/>
        <v>91.54</v>
      </c>
      <c r="AA6" s="33">
        <f t="shared" si="4"/>
        <v>90.11</v>
      </c>
      <c r="AB6" s="33">
        <f t="shared" si="4"/>
        <v>91.51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1347.74</v>
      </c>
      <c r="BF6" s="33">
        <f t="shared" ref="BF6:BN6" si="7">IF(BF7="",NA(),BF7)</f>
        <v>1236.48</v>
      </c>
      <c r="BG6" s="33">
        <f t="shared" si="7"/>
        <v>885.83</v>
      </c>
      <c r="BH6" s="33">
        <f t="shared" si="7"/>
        <v>885.2</v>
      </c>
      <c r="BI6" s="33">
        <f t="shared" si="7"/>
        <v>833.91</v>
      </c>
      <c r="BJ6" s="33">
        <f t="shared" si="7"/>
        <v>1206.54</v>
      </c>
      <c r="BK6" s="33">
        <f t="shared" si="7"/>
        <v>1247.2</v>
      </c>
      <c r="BL6" s="33">
        <f t="shared" si="7"/>
        <v>918.88</v>
      </c>
      <c r="BM6" s="33">
        <f t="shared" si="7"/>
        <v>885.97</v>
      </c>
      <c r="BN6" s="33">
        <f t="shared" si="7"/>
        <v>854.16</v>
      </c>
      <c r="BO6" s="32" t="str">
        <f>IF(BO7="","",IF(BO7="-","【-】","【"&amp;SUBSTITUTE(TEXT(BO7,"#,##0.00"),"-","△")&amp;"】"))</f>
        <v>【776.35】</v>
      </c>
      <c r="BP6" s="33">
        <f>IF(BP7="",NA(),BP7)</f>
        <v>77.099999999999994</v>
      </c>
      <c r="BQ6" s="33">
        <f t="shared" ref="BQ6:BY6" si="8">IF(BQ7="",NA(),BQ7)</f>
        <v>87.59</v>
      </c>
      <c r="BR6" s="33">
        <f t="shared" si="8"/>
        <v>93.96</v>
      </c>
      <c r="BS6" s="33">
        <f t="shared" si="8"/>
        <v>91.18</v>
      </c>
      <c r="BT6" s="33">
        <f t="shared" si="8"/>
        <v>92.31</v>
      </c>
      <c r="BU6" s="33">
        <f t="shared" si="8"/>
        <v>77.739999999999995</v>
      </c>
      <c r="BV6" s="33">
        <f t="shared" si="8"/>
        <v>77.489999999999995</v>
      </c>
      <c r="BW6" s="33">
        <f t="shared" si="8"/>
        <v>88.2</v>
      </c>
      <c r="BX6" s="33">
        <f t="shared" si="8"/>
        <v>89.94</v>
      </c>
      <c r="BY6" s="33">
        <f t="shared" si="8"/>
        <v>93.13</v>
      </c>
      <c r="BZ6" s="32" t="str">
        <f>IF(BZ7="","",IF(BZ7="-","【-】","【"&amp;SUBSTITUTE(TEXT(BZ7,"#,##0.00"),"-","△")&amp;"】"))</f>
        <v>【96.57】</v>
      </c>
      <c r="CA6" s="33">
        <f>IF(CA7="",NA(),CA7)</f>
        <v>254.75</v>
      </c>
      <c r="CB6" s="33">
        <f t="shared" ref="CB6:CJ6" si="9">IF(CB7="",NA(),CB7)</f>
        <v>224.4</v>
      </c>
      <c r="CC6" s="33">
        <f t="shared" si="9"/>
        <v>207.98</v>
      </c>
      <c r="CD6" s="33">
        <f t="shared" si="9"/>
        <v>211.5</v>
      </c>
      <c r="CE6" s="33">
        <f t="shared" si="9"/>
        <v>212.04</v>
      </c>
      <c r="CF6" s="33">
        <f t="shared" si="9"/>
        <v>199.72</v>
      </c>
      <c r="CG6" s="33">
        <f t="shared" si="9"/>
        <v>201.25</v>
      </c>
      <c r="CH6" s="33">
        <f t="shared" si="9"/>
        <v>171.78</v>
      </c>
      <c r="CI6" s="33">
        <f t="shared" si="9"/>
        <v>168.57</v>
      </c>
      <c r="CJ6" s="33">
        <f t="shared" si="9"/>
        <v>167.97</v>
      </c>
      <c r="CK6" s="32" t="str">
        <f>IF(CK7="","",IF(CK7="-","【-】","【"&amp;SUBSTITUTE(TEXT(CK7,"#,##0.00"),"-","△")&amp;"】"))</f>
        <v>【142.28】</v>
      </c>
      <c r="CL6" s="33">
        <f>IF(CL7="",NA(),CL7)</f>
        <v>73.78</v>
      </c>
      <c r="CM6" s="33">
        <f t="shared" ref="CM6:CU6" si="10">IF(CM7="",NA(),CM7)</f>
        <v>72.459999999999994</v>
      </c>
      <c r="CN6" s="33">
        <f t="shared" si="10"/>
        <v>72.680000000000007</v>
      </c>
      <c r="CO6" s="33">
        <f t="shared" si="10"/>
        <v>73.53</v>
      </c>
      <c r="CP6" s="33">
        <f t="shared" si="10"/>
        <v>72.75</v>
      </c>
      <c r="CQ6" s="33">
        <f t="shared" si="10"/>
        <v>60.04</v>
      </c>
      <c r="CR6" s="33">
        <f t="shared" si="10"/>
        <v>63.88</v>
      </c>
      <c r="CS6" s="33">
        <f t="shared" si="10"/>
        <v>62.27</v>
      </c>
      <c r="CT6" s="33">
        <f t="shared" si="10"/>
        <v>64.12</v>
      </c>
      <c r="CU6" s="33">
        <f t="shared" si="10"/>
        <v>64.87</v>
      </c>
      <c r="CV6" s="32" t="str">
        <f>IF(CV7="","",IF(CV7="-","【-】","【"&amp;SUBSTITUTE(TEXT(CV7,"#,##0.00"),"-","△")&amp;"】"))</f>
        <v>【60.35】</v>
      </c>
      <c r="CW6" s="33">
        <f>IF(CW7="",NA(),CW7)</f>
        <v>81.47</v>
      </c>
      <c r="CX6" s="33">
        <f t="shared" ref="CX6:DF6" si="11">IF(CX7="",NA(),CX7)</f>
        <v>81.84</v>
      </c>
      <c r="CY6" s="33">
        <f t="shared" si="11"/>
        <v>82.77</v>
      </c>
      <c r="CZ6" s="33">
        <f t="shared" si="11"/>
        <v>83.06</v>
      </c>
      <c r="DA6" s="33">
        <f t="shared" si="11"/>
        <v>83.13</v>
      </c>
      <c r="DB6" s="33">
        <f t="shared" si="11"/>
        <v>87.18</v>
      </c>
      <c r="DC6" s="33">
        <f t="shared" si="11"/>
        <v>86.62</v>
      </c>
      <c r="DD6" s="33">
        <f t="shared" si="11"/>
        <v>90.69</v>
      </c>
      <c r="DE6" s="33">
        <f t="shared" si="11"/>
        <v>90.91</v>
      </c>
      <c r="DF6" s="33">
        <f t="shared" si="11"/>
        <v>91.11</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6.73</v>
      </c>
      <c r="EE6" s="33">
        <f t="shared" ref="EE6:EM6" si="14">IF(EE7="",NA(),EE7)</f>
        <v>0.63</v>
      </c>
      <c r="EF6" s="32">
        <f t="shared" si="14"/>
        <v>0</v>
      </c>
      <c r="EG6" s="32">
        <f t="shared" si="14"/>
        <v>0</v>
      </c>
      <c r="EH6" s="32">
        <f t="shared" si="14"/>
        <v>0</v>
      </c>
      <c r="EI6" s="33">
        <f t="shared" si="14"/>
        <v>0.13</v>
      </c>
      <c r="EJ6" s="33">
        <f t="shared" si="14"/>
        <v>0.05</v>
      </c>
      <c r="EK6" s="33">
        <f t="shared" si="14"/>
        <v>0.08</v>
      </c>
      <c r="EL6" s="33">
        <f t="shared" si="14"/>
        <v>7.0000000000000007E-2</v>
      </c>
      <c r="EM6" s="33">
        <f t="shared" si="14"/>
        <v>0.1</v>
      </c>
      <c r="EN6" s="32" t="str">
        <f>IF(EN7="","",IF(EN7="-","【-】","【"&amp;SUBSTITUTE(TEXT(EN7,"#,##0.00"),"-","△")&amp;"】"))</f>
        <v>【0.17】</v>
      </c>
    </row>
    <row r="7" spans="1:144" s="34" customFormat="1">
      <c r="A7" s="26"/>
      <c r="B7" s="35">
        <v>2014</v>
      </c>
      <c r="C7" s="35">
        <v>72028</v>
      </c>
      <c r="D7" s="35">
        <v>47</v>
      </c>
      <c r="E7" s="35">
        <v>17</v>
      </c>
      <c r="F7" s="35">
        <v>1</v>
      </c>
      <c r="G7" s="35">
        <v>0</v>
      </c>
      <c r="H7" s="35" t="s">
        <v>96</v>
      </c>
      <c r="I7" s="35" t="s">
        <v>97</v>
      </c>
      <c r="J7" s="35" t="s">
        <v>98</v>
      </c>
      <c r="K7" s="35" t="s">
        <v>99</v>
      </c>
      <c r="L7" s="35" t="s">
        <v>100</v>
      </c>
      <c r="M7" s="36" t="s">
        <v>101</v>
      </c>
      <c r="N7" s="36" t="s">
        <v>102</v>
      </c>
      <c r="O7" s="36">
        <v>65.8</v>
      </c>
      <c r="P7" s="36">
        <v>88.25</v>
      </c>
      <c r="Q7" s="36">
        <v>2808</v>
      </c>
      <c r="R7" s="36">
        <v>123790</v>
      </c>
      <c r="S7" s="36">
        <v>382.97</v>
      </c>
      <c r="T7" s="36">
        <v>323.24</v>
      </c>
      <c r="U7" s="36">
        <v>80784</v>
      </c>
      <c r="V7" s="36">
        <v>18.190000000000001</v>
      </c>
      <c r="W7" s="36">
        <v>4441.12</v>
      </c>
      <c r="X7" s="36">
        <v>78.77</v>
      </c>
      <c r="Y7" s="36">
        <v>84.42</v>
      </c>
      <c r="Z7" s="36">
        <v>91.54</v>
      </c>
      <c r="AA7" s="36">
        <v>90.11</v>
      </c>
      <c r="AB7" s="36">
        <v>91.51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1347.74</v>
      </c>
      <c r="BF7" s="36">
        <v>1236.48</v>
      </c>
      <c r="BG7" s="36">
        <v>885.83</v>
      </c>
      <c r="BH7" s="36">
        <v>885.2</v>
      </c>
      <c r="BI7" s="36">
        <v>833.91</v>
      </c>
      <c r="BJ7" s="36">
        <v>1206.54</v>
      </c>
      <c r="BK7" s="36">
        <v>1247.2</v>
      </c>
      <c r="BL7" s="36">
        <v>918.88</v>
      </c>
      <c r="BM7" s="36">
        <v>885.97</v>
      </c>
      <c r="BN7" s="36">
        <v>854.16</v>
      </c>
      <c r="BO7" s="36">
        <v>776.35</v>
      </c>
      <c r="BP7" s="36">
        <v>77.099999999999994</v>
      </c>
      <c r="BQ7" s="36">
        <v>87.59</v>
      </c>
      <c r="BR7" s="36">
        <v>93.96</v>
      </c>
      <c r="BS7" s="36">
        <v>91.18</v>
      </c>
      <c r="BT7" s="36">
        <v>92.31</v>
      </c>
      <c r="BU7" s="36">
        <v>77.739999999999995</v>
      </c>
      <c r="BV7" s="36">
        <v>77.489999999999995</v>
      </c>
      <c r="BW7" s="36">
        <v>88.2</v>
      </c>
      <c r="BX7" s="36">
        <v>89.94</v>
      </c>
      <c r="BY7" s="36">
        <v>93.13</v>
      </c>
      <c r="BZ7" s="36">
        <v>96.57</v>
      </c>
      <c r="CA7" s="36">
        <v>254.75</v>
      </c>
      <c r="CB7" s="36">
        <v>224.4</v>
      </c>
      <c r="CC7" s="36">
        <v>207.98</v>
      </c>
      <c r="CD7" s="36">
        <v>211.5</v>
      </c>
      <c r="CE7" s="36">
        <v>212.04</v>
      </c>
      <c r="CF7" s="36">
        <v>199.72</v>
      </c>
      <c r="CG7" s="36">
        <v>201.25</v>
      </c>
      <c r="CH7" s="36">
        <v>171.78</v>
      </c>
      <c r="CI7" s="36">
        <v>168.57</v>
      </c>
      <c r="CJ7" s="36">
        <v>167.97</v>
      </c>
      <c r="CK7" s="36">
        <v>142.28</v>
      </c>
      <c r="CL7" s="36">
        <v>73.78</v>
      </c>
      <c r="CM7" s="36">
        <v>72.459999999999994</v>
      </c>
      <c r="CN7" s="36">
        <v>72.680000000000007</v>
      </c>
      <c r="CO7" s="36">
        <v>73.53</v>
      </c>
      <c r="CP7" s="36">
        <v>72.75</v>
      </c>
      <c r="CQ7" s="36">
        <v>60.04</v>
      </c>
      <c r="CR7" s="36">
        <v>63.88</v>
      </c>
      <c r="CS7" s="36">
        <v>62.27</v>
      </c>
      <c r="CT7" s="36">
        <v>64.12</v>
      </c>
      <c r="CU7" s="36">
        <v>64.87</v>
      </c>
      <c r="CV7" s="36">
        <v>60.35</v>
      </c>
      <c r="CW7" s="36">
        <v>81.47</v>
      </c>
      <c r="CX7" s="36">
        <v>81.84</v>
      </c>
      <c r="CY7" s="36">
        <v>82.77</v>
      </c>
      <c r="CZ7" s="36">
        <v>83.06</v>
      </c>
      <c r="DA7" s="36">
        <v>83.13</v>
      </c>
      <c r="DB7" s="36">
        <v>87.18</v>
      </c>
      <c r="DC7" s="36">
        <v>86.62</v>
      </c>
      <c r="DD7" s="36">
        <v>90.69</v>
      </c>
      <c r="DE7" s="36">
        <v>90.91</v>
      </c>
      <c r="DF7" s="36">
        <v>91.11</v>
      </c>
      <c r="DG7" s="36">
        <v>94.57</v>
      </c>
      <c r="DH7" s="36"/>
      <c r="DI7" s="36"/>
      <c r="DJ7" s="36"/>
      <c r="DK7" s="36"/>
      <c r="DL7" s="36"/>
      <c r="DM7" s="36"/>
      <c r="DN7" s="36"/>
      <c r="DO7" s="36"/>
      <c r="DP7" s="36"/>
      <c r="DQ7" s="36"/>
      <c r="DR7" s="36"/>
      <c r="DS7" s="36"/>
      <c r="DT7" s="36"/>
      <c r="DU7" s="36"/>
      <c r="DV7" s="36"/>
      <c r="DW7" s="36"/>
      <c r="DX7" s="36"/>
      <c r="DY7" s="36"/>
      <c r="DZ7" s="36"/>
      <c r="EA7" s="36"/>
      <c r="EB7" s="36"/>
      <c r="EC7" s="36"/>
      <c r="ED7" s="36">
        <v>6.73</v>
      </c>
      <c r="EE7" s="36">
        <v>0.63</v>
      </c>
      <c r="EF7" s="36">
        <v>0</v>
      </c>
      <c r="EG7" s="36">
        <v>0</v>
      </c>
      <c r="EH7" s="36">
        <v>0</v>
      </c>
      <c r="EI7" s="36">
        <v>0.13</v>
      </c>
      <c r="EJ7" s="36">
        <v>0.05</v>
      </c>
      <c r="EK7" s="36">
        <v>0.08</v>
      </c>
      <c r="EL7" s="36">
        <v>7.0000000000000007E-2</v>
      </c>
      <c r="EM7" s="36">
        <v>0.1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五十嵐 裕之</cp:lastModifiedBy>
  <cp:lastPrinted>2016-02-19T07:26:44Z</cp:lastPrinted>
  <dcterms:created xsi:type="dcterms:W3CDTF">2016-02-03T08:47:54Z</dcterms:created>
  <dcterms:modified xsi:type="dcterms:W3CDTF">2016-02-19T07:49:19Z</dcterms:modified>
  <cp:category/>
</cp:coreProperties>
</file>