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Y:\係共有\共有\「経営比較分析表」\10　「経営比較分析表」の分析等について(H28.1.28付)\02_回答\"/>
    </mc:Choice>
  </mc:AlternateContent>
  <workbookProtection workbookPassword="B501" lockStructure="1"/>
  <bookViews>
    <workbookView xWindow="240" yWindow="60" windowWidth="14940" windowHeight="7872"/>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P6" i="5"/>
  <c r="W10" i="4" s="1"/>
  <c r="O6" i="5"/>
  <c r="P10" i="4" s="1"/>
  <c r="N6" i="5"/>
  <c r="M6" i="5"/>
  <c r="L6" i="5"/>
  <c r="K6" i="5"/>
  <c r="P8" i="4" s="1"/>
  <c r="J6" i="5"/>
  <c r="I6" i="5"/>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I10" i="4"/>
  <c r="B10" i="4"/>
  <c r="AL8" i="4"/>
  <c r="W8" i="4"/>
  <c r="I8" i="4"/>
  <c r="B8"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<sst xmlns="http://schemas.openxmlformats.org/spreadsheetml/2006/main" count="221" uniqueCount="111">
  <si>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</si>
  <si>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</si>
  <si>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</si>
  <si>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</si>
  <si>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</si>
  <si>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</si>
  <si>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</si>
  <si>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</si>
  <si>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</si>
  <si>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</si>
  <si>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</si>
  <si>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</si>
  <si>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</si>
  <si>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</si>
  <si>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</si>
  <si>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</si>
  <si>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</si>
  <si>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</si>
  <si>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</si>
  <si>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</si>
  <si>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</si>
  <si>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</si>
  <si>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</si>
  <si>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</si>
  <si>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</si>
  <si>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</si>
  <si>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</si>
  <si>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</si>
  <si>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</si>
  <si>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</si>
  <si>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</si>
  <si>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</si>
  <si>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</si>
  <si>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</si>
  <si>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</si>
  <si>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</si>
  <si>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</si>
  <si>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</si>
  <si>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</si>
  <si>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</si>
  <si>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</si>
  <si>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22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</si>
  <si>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</si>
  <si>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</si>
  <si>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</si>
  <si>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</si>
  <si>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</si>
  <si>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</si>
  <si>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</si>
  <si>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</si>
  <si>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</si>
  <si>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</si>
  <si>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</si>
  <si>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</si>
  <si>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</si>
  <si>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</si>
  <si>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</si>
  <si>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</si>
  <si>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</si>
  <si>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</si>
  <si>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</si>
  <si>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</si>
  <si>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</si>
  <si>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</si>
  <si>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</si>
  <si>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</si>
  <si>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</si>
  <si>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</si>
  <si>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</si>
  <si>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</si>
  <si>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</si>
  <si>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</si>
  <si>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</si>
  <si>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</si>
  <si>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</si>
  <si>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</si>
  <si>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</si>
  <si>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</si>
  <si>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</si>
  <si>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</si>
  <si>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</si>
  <si>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</si>
  <si>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</si>
  <si>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</si>
  <si>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</si>
  <si>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</si>
  <si>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</si>
  <si>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</si>
  <si>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</si>
  <si>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</si>
  <si>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</si>
  <si>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</si>
  <si>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</si>
  <si>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</si>
  <si>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</si>
  <si>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</si>
  <si>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福島県　福島市</t>
  </si>
  <si>
    <t>法非適用</t>
  </si>
  <si>
    <t>下水道事業</t>
  </si>
  <si>
    <t>特定環境保全公共下水道</t>
  </si>
  <si>
    <t>D2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</si>
  <si>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</si>
  <si>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</si>
  <si>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</si>
  <si>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</si>
  <si>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</si>
  <si>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</si>
  <si>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</si>
  <si>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本市特定環境保全公共下水道事業は、磐梯朝日国立公園に位置し、周辺景勝地観光の拠点となっている土湯温泉町に、自然環境の保全及び生活環境の改善を図り、健康で快適な観光地を目指すため整備され、平成7年度から利用を開始しています。
処理区域内人口の少ない山あいの温泉地であり、処理水量が少なく使用料収入の確保が困難であるうえに、整備費用として借り入れた企業債の償還を行っているため、汚水処理原価が高く、経費回収率は低い状況となっています。
また、東日本大震災・原発事故などにより観光客が伸び悩んでいることや大口利用者の下水道接続が進まないことなどにより、施設利用率が低い水準となっています。
以上のように、厳しい経営状況ですが、低利の企業債への借り換え実施や、大部分の整備が完了していることにより、企業債残高対事業規模比率は低下してきています。</t>
    <rPh sb="0" eb="2">
      <t>ホンシ</t>
    </rPh>
    <rPh sb="2" eb="4">
      <t>トクテイ</t>
    </rPh>
    <rPh sb="4" eb="6">
      <t>カンキョウ</t>
    </rPh>
    <rPh sb="6" eb="8">
      <t>ホゼン</t>
    </rPh>
    <rPh sb="8" eb="10">
      <t>コウキョウ</t>
    </rPh>
    <rPh sb="10" eb="13">
      <t>ゲスイドウ</t>
    </rPh>
    <rPh sb="13" eb="15">
      <t>ジギョウ</t>
    </rPh>
    <rPh sb="17" eb="19">
      <t>バンダイ</t>
    </rPh>
    <rPh sb="19" eb="21">
      <t>アサヒ</t>
    </rPh>
    <rPh sb="21" eb="23">
      <t>コクリツ</t>
    </rPh>
    <rPh sb="23" eb="25">
      <t>コウエン</t>
    </rPh>
    <rPh sb="26" eb="28">
      <t>イチ</t>
    </rPh>
    <rPh sb="30" eb="32">
      <t>シュウヘン</t>
    </rPh>
    <rPh sb="32" eb="35">
      <t>ケイショウチ</t>
    </rPh>
    <rPh sb="35" eb="37">
      <t>カンコウ</t>
    </rPh>
    <rPh sb="38" eb="40">
      <t>キョテン</t>
    </rPh>
    <rPh sb="46" eb="51">
      <t>ツチユオンセンマチ</t>
    </rPh>
    <rPh sb="53" eb="55">
      <t>シゼン</t>
    </rPh>
    <rPh sb="55" eb="57">
      <t>カンキョウ</t>
    </rPh>
    <rPh sb="58" eb="60">
      <t>ホゼン</t>
    </rPh>
    <rPh sb="60" eb="61">
      <t>オヨ</t>
    </rPh>
    <rPh sb="62" eb="64">
      <t>セイカツ</t>
    </rPh>
    <rPh sb="64" eb="66">
      <t>カンキョウ</t>
    </rPh>
    <rPh sb="67" eb="69">
      <t>カイゼン</t>
    </rPh>
    <rPh sb="70" eb="71">
      <t>ハカ</t>
    </rPh>
    <rPh sb="73" eb="75">
      <t>ケンコウ</t>
    </rPh>
    <rPh sb="76" eb="78">
      <t>カイテキ</t>
    </rPh>
    <rPh sb="79" eb="82">
      <t>カンコウチ</t>
    </rPh>
    <rPh sb="83" eb="85">
      <t>メザ</t>
    </rPh>
    <rPh sb="88" eb="90">
      <t>セイビ</t>
    </rPh>
    <rPh sb="93" eb="95">
      <t>ヘイセイ</t>
    </rPh>
    <rPh sb="96" eb="98">
      <t>ネンド</t>
    </rPh>
    <rPh sb="100" eb="102">
      <t>リヨウ</t>
    </rPh>
    <rPh sb="103" eb="105">
      <t>カイシ</t>
    </rPh>
    <rPh sb="112" eb="114">
      <t>ショリ</t>
    </rPh>
    <rPh sb="114" eb="116">
      <t>クイキ</t>
    </rPh>
    <rPh sb="116" eb="117">
      <t>ナイ</t>
    </rPh>
    <rPh sb="117" eb="119">
      <t>ジンコウ</t>
    </rPh>
    <rPh sb="120" eb="121">
      <t>スク</t>
    </rPh>
    <rPh sb="123" eb="124">
      <t>ヤマ</t>
    </rPh>
    <rPh sb="127" eb="130">
      <t>オンセンチ</t>
    </rPh>
    <rPh sb="134" eb="136">
      <t>ショリ</t>
    </rPh>
    <rPh sb="136" eb="137">
      <t>スイ</t>
    </rPh>
    <rPh sb="137" eb="138">
      <t>リョウ</t>
    </rPh>
    <rPh sb="139" eb="140">
      <t>スク</t>
    </rPh>
    <rPh sb="142" eb="145">
      <t>シヨウリョウ</t>
    </rPh>
    <rPh sb="145" eb="147">
      <t>シュウニュウ</t>
    </rPh>
    <rPh sb="148" eb="150">
      <t>カクホ</t>
    </rPh>
    <rPh sb="151" eb="153">
      <t>コンナン</t>
    </rPh>
    <rPh sb="160" eb="162">
      <t>セイビ</t>
    </rPh>
    <rPh sb="162" eb="164">
      <t>ヒヨウ</t>
    </rPh>
    <rPh sb="167" eb="168">
      <t>カ</t>
    </rPh>
    <rPh sb="169" eb="170">
      <t>イ</t>
    </rPh>
    <rPh sb="172" eb="174">
      <t>キギョウ</t>
    </rPh>
    <rPh sb="174" eb="175">
      <t>サイ</t>
    </rPh>
    <rPh sb="176" eb="178">
      <t>ショウカン</t>
    </rPh>
    <rPh sb="179" eb="180">
      <t>オコナ</t>
    </rPh>
    <rPh sb="187" eb="189">
      <t>オスイ</t>
    </rPh>
    <rPh sb="189" eb="191">
      <t>ショリ</t>
    </rPh>
    <rPh sb="191" eb="193">
      <t>ゲンカ</t>
    </rPh>
    <rPh sb="194" eb="195">
      <t>タカ</t>
    </rPh>
    <rPh sb="197" eb="199">
      <t>ケイヒ</t>
    </rPh>
    <rPh sb="199" eb="201">
      <t>カイシュウ</t>
    </rPh>
    <rPh sb="201" eb="202">
      <t>リツ</t>
    </rPh>
    <rPh sb="203" eb="204">
      <t>ヒク</t>
    </rPh>
    <rPh sb="205" eb="207">
      <t>ジョウキョウ</t>
    </rPh>
    <rPh sb="219" eb="220">
      <t>ヒガシ</t>
    </rPh>
    <rPh sb="220" eb="222">
      <t>ニホン</t>
    </rPh>
    <rPh sb="222" eb="225">
      <t>ダイシンサイ</t>
    </rPh>
    <rPh sb="226" eb="228">
      <t>ゲンパツ</t>
    </rPh>
    <rPh sb="228" eb="230">
      <t>ジコ</t>
    </rPh>
    <rPh sb="235" eb="238">
      <t>カンコウキャク</t>
    </rPh>
    <rPh sb="239" eb="240">
      <t>ノ</t>
    </rPh>
    <rPh sb="241" eb="242">
      <t>ナヤ</t>
    </rPh>
    <rPh sb="249" eb="251">
      <t>オオグチ</t>
    </rPh>
    <rPh sb="251" eb="254">
      <t>リヨウシャ</t>
    </rPh>
    <rPh sb="255" eb="258">
      <t>ゲスイドウ</t>
    </rPh>
    <rPh sb="258" eb="260">
      <t>セツゾク</t>
    </rPh>
    <rPh sb="261" eb="262">
      <t>スス</t>
    </rPh>
    <rPh sb="279" eb="280">
      <t>ヒク</t>
    </rPh>
    <rPh sb="281" eb="283">
      <t>スイジュン</t>
    </rPh>
    <rPh sb="292" eb="294">
      <t>イジョウ</t>
    </rPh>
    <rPh sb="299" eb="300">
      <t>キビ</t>
    </rPh>
    <rPh sb="302" eb="304">
      <t>ケイエイ</t>
    </rPh>
    <rPh sb="304" eb="306">
      <t>ジョウキョウ</t>
    </rPh>
    <rPh sb="310" eb="312">
      <t>テイリ</t>
    </rPh>
    <rPh sb="313" eb="315">
      <t>キギョウ</t>
    </rPh>
    <rPh sb="315" eb="316">
      <t>サイ</t>
    </rPh>
    <rPh sb="318" eb="319">
      <t>カ</t>
    </rPh>
    <rPh sb="320" eb="321">
      <t>カ</t>
    </rPh>
    <rPh sb="322" eb="324">
      <t>ジッシ</t>
    </rPh>
    <rPh sb="326" eb="329">
      <t>ダイブブン</t>
    </rPh>
    <rPh sb="330" eb="332">
      <t>セイビ</t>
    </rPh>
    <rPh sb="333" eb="335">
      <t>カンリョウ</t>
    </rPh>
    <rPh sb="345" eb="347">
      <t>キギョウ</t>
    </rPh>
    <rPh sb="347" eb="348">
      <t>サイ</t>
    </rPh>
    <rPh sb="348" eb="350">
      <t>ザンダカ</t>
    </rPh>
    <rPh sb="350" eb="351">
      <t>タイ</t>
    </rPh>
    <rPh sb="351" eb="353">
      <t>ジギョウ</t>
    </rPh>
    <rPh sb="353" eb="355">
      <t>キボ</t>
    </rPh>
    <rPh sb="355" eb="357">
      <t>ヒリツ</t>
    </rPh>
    <rPh sb="358" eb="360">
      <t>テイカ</t>
    </rPh>
    <phoneticPr fontId="4"/>
  </si>
  <si>
    <t>東日本大震災により被災した管路施設の修繕を実施したため、平均を上回る管渠改善率となっています。
今後は平成3年度の整備開始から25年余りが経過していることや、総処理水量中の有収率が48.72%と低い（不明水が多い）状況となっていることから、施設の老朽化の調査や対策が必要となってきています。</t>
    <rPh sb="0" eb="1">
      <t>ヒガシ</t>
    </rPh>
    <rPh sb="1" eb="3">
      <t>ニホン</t>
    </rPh>
    <rPh sb="3" eb="6">
      <t>ダイシンサイ</t>
    </rPh>
    <rPh sb="9" eb="11">
      <t>ヒサイ</t>
    </rPh>
    <rPh sb="13" eb="15">
      <t>カンロ</t>
    </rPh>
    <rPh sb="15" eb="17">
      <t>シセツ</t>
    </rPh>
    <rPh sb="18" eb="20">
      <t>シュウゼン</t>
    </rPh>
    <rPh sb="21" eb="23">
      <t>ジッシ</t>
    </rPh>
    <rPh sb="28" eb="30">
      <t>ヘイキン</t>
    </rPh>
    <rPh sb="31" eb="33">
      <t>ウワマワ</t>
    </rPh>
    <rPh sb="34" eb="36">
      <t>カンキョ</t>
    </rPh>
    <rPh sb="36" eb="38">
      <t>カイゼン</t>
    </rPh>
    <rPh sb="38" eb="39">
      <t>リツ</t>
    </rPh>
    <rPh sb="48" eb="50">
      <t>コンゴ</t>
    </rPh>
    <rPh sb="51" eb="53">
      <t>ヘイセイ</t>
    </rPh>
    <rPh sb="54" eb="56">
      <t>ネンド</t>
    </rPh>
    <rPh sb="57" eb="59">
      <t>セイビ</t>
    </rPh>
    <rPh sb="59" eb="61">
      <t>カイシ</t>
    </rPh>
    <rPh sb="65" eb="67">
      <t>ネンアマ</t>
    </rPh>
    <rPh sb="69" eb="71">
      <t>ケイカ</t>
    </rPh>
    <rPh sb="79" eb="80">
      <t>ソウ</t>
    </rPh>
    <rPh sb="80" eb="82">
      <t>ショリ</t>
    </rPh>
    <rPh sb="82" eb="83">
      <t>スイ</t>
    </rPh>
    <rPh sb="83" eb="84">
      <t>リョウ</t>
    </rPh>
    <rPh sb="84" eb="85">
      <t>チュウ</t>
    </rPh>
    <rPh sb="86" eb="89">
      <t>ユウシュウリツ</t>
    </rPh>
    <rPh sb="97" eb="98">
      <t>ヒク</t>
    </rPh>
    <rPh sb="100" eb="102">
      <t>フメイ</t>
    </rPh>
    <rPh sb="102" eb="103">
      <t>スイ</t>
    </rPh>
    <rPh sb="104" eb="105">
      <t>オオ</t>
    </rPh>
    <rPh sb="107" eb="109">
      <t>ジョウキョウ</t>
    </rPh>
    <rPh sb="120" eb="122">
      <t>シセツ</t>
    </rPh>
    <rPh sb="123" eb="126">
      <t>ロウキュウカ</t>
    </rPh>
    <rPh sb="127" eb="129">
      <t>チョウサ</t>
    </rPh>
    <rPh sb="130" eb="132">
      <t>タイサク</t>
    </rPh>
    <rPh sb="133" eb="135">
      <t>ヒツヨウ</t>
    </rPh>
    <phoneticPr fontId="4"/>
  </si>
  <si>
    <t>予防保全型の維持管理を行い、事故や機能停止、また多くの不明水流入による処理場への負荷増大を防ぎ、維持管理費用の増加を防止するとともに、大口利用者の接続促進などによる使用料の増収に努め、経費回収率の向上を図り、経営の健全化を進めます。</t>
    <rPh sb="0" eb="2">
      <t>ヨボウ</t>
    </rPh>
    <rPh sb="2" eb="5">
      <t>ホゼンガタ</t>
    </rPh>
    <rPh sb="6" eb="8">
      <t>イジ</t>
    </rPh>
    <rPh sb="8" eb="10">
      <t>カンリ</t>
    </rPh>
    <rPh sb="11" eb="12">
      <t>オコナ</t>
    </rPh>
    <rPh sb="14" eb="16">
      <t>ジコ</t>
    </rPh>
    <rPh sb="17" eb="19">
      <t>キノウ</t>
    </rPh>
    <rPh sb="19" eb="21">
      <t>テイシ</t>
    </rPh>
    <rPh sb="42" eb="44">
      <t>ゾウダイ</t>
    </rPh>
    <rPh sb="45" eb="46">
      <t>フセ</t>
    </rPh>
    <rPh sb="48" eb="50">
      <t>イジ</t>
    </rPh>
    <rPh sb="50" eb="52">
      <t>カンリ</t>
    </rPh>
    <rPh sb="52" eb="54">
      <t>ヒヨウ</t>
    </rPh>
    <rPh sb="55" eb="57">
      <t>ゾウカ</t>
    </rPh>
    <rPh sb="58" eb="60">
      <t>ボウシ</t>
    </rPh>
    <rPh sb="67" eb="69">
      <t>オオグチ</t>
    </rPh>
    <rPh sb="69" eb="72">
      <t>リヨウシャ</t>
    </rPh>
    <rPh sb="73" eb="75">
      <t>セツゾク</t>
    </rPh>
    <rPh sb="75" eb="77">
      <t>ソクシン</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</si>
</sst>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データ!$ED$6:$EH$6</c:f>
              <c:numCache>
                <c:formatCode>#,##0.00;"△"#,##0.00</c:formatCode>
                <c:ptCount val="5"/>
                <c:pt idx="0" formatCode="#,##0.00;&quot;△&quot;#,##0.00;&quot;-&quot;">
                  <c:v>0.8</c:v>
                </c:pt>
                <c:pt idx="1">
                  <c:v>0</c:v>
                </c:pt>
                <c:pt idx="2">
                  <c:v>0</c:v>
                </c:pt>
                <c:pt idx="3" formatCode="#,##0.00;&quot;△&quot;#,##0.00;&quot;-&quot;">
                  <c:v>2.4</c:v>
                </c:pt>
                <c:pt idx="4">
                  <c:v>0</c:v>
                </c:pt>
              </c:numCache>
            </c:numRef>
          </c:val>
        </c:ser>
        <c:dLbls>
          <c:showLegendKey val="0"/>
          <c:showVal val="0"/>
          <c:showCatName val="0"/>
          <c:showSerName val="0"/>
          <c:showPercent val="0"/>
          <c:showBubbleSize val="0"/>
        </c:dLbls>
        <c:gapWidth val="150"/>
        <c:axId val="269844552"/>
        <c:axId val="2698433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0.1</c:v>
                </c:pt>
                <c:pt idx="1">
                  <c:v>0.1</c:v>
                </c:pt>
                <c:pt idx="2">
                  <c:v>0.11</c:v>
                </c:pt>
                <c:pt idx="3">
                  <c:v>0.05</c:v>
                </c:pt>
                <c:pt idx="4">
                  <c:v>0.04</c:v>
                </c:pt>
              </c:numCache>
            </c:numRef>
          </c:val>
          <c:smooth val="0"/>
        </c:ser>
        <c:dLbls>
          <c:showLegendKey val="0"/>
          <c:showVal val="0"/>
          <c:showCatName val="0"/>
          <c:showSerName val="0"/>
          <c:showPercent val="0"/>
          <c:showBubbleSize val="0"/>
        </c:dLbls>
        <c:marker val="1"/>
        <c:smooth val="0"/>
        <c:axId val="269844552"/>
        <c:axId val="269843376"/>
      </c:lineChart>
      <c:dateAx>
        <c:axId val="269844552"/>
        <c:scaling>
          <c:orientation val="minMax"/>
        </c:scaling>
        <c:delete val="1"/>
        <c:axPos val="b"/>
        <c:numFmt formatCode="ge" sourceLinked="1"/>
        <c:majorTickMark val="none"/>
        <c:minorTickMark val="none"/>
        <c:tickLblPos val="none"/>
        <c:crossAx val="269843376"/>
        <c:crosses val="autoZero"/>
        <c:auto val="1"/>
        <c:lblOffset val="100"/>
        <c:baseTimeUnit val="years"/>
      </c:dateAx>
      <c:valAx>
        <c:axId val="2698433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98445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データ!$CL$6:$CP$6</c:f>
              <c:numCache>
                <c:formatCode>#,##0.00;"△"#,##0.00;"-"</c:formatCode>
                <c:ptCount val="5"/>
                <c:pt idx="0">
                  <c:v>31.44</c:v>
                </c:pt>
                <c:pt idx="1">
                  <c:v>29.83</c:v>
                </c:pt>
                <c:pt idx="2">
                  <c:v>29.78</c:v>
                </c:pt>
                <c:pt idx="3">
                  <c:v>36.5</c:v>
                </c:pt>
                <c:pt idx="4">
                  <c:v>38.21</c:v>
                </c:pt>
              </c:numCache>
            </c:numRef>
          </c:val>
        </c:ser>
        <c:dLbls>
          <c:showLegendKey val="0"/>
          <c:showVal val="0"/>
          <c:showCatName val="0"/>
          <c:showSerName val="0"/>
          <c:showPercent val="0"/>
          <c:showBubbleSize val="0"/>
        </c:dLbls>
        <c:gapWidth val="150"/>
        <c:axId val="509275936"/>
        <c:axId val="5092763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40.56</c:v>
                </c:pt>
                <c:pt idx="1">
                  <c:v>41.59</c:v>
                </c:pt>
                <c:pt idx="2">
                  <c:v>42.31</c:v>
                </c:pt>
                <c:pt idx="3">
                  <c:v>43.65</c:v>
                </c:pt>
                <c:pt idx="4">
                  <c:v>43.58</c:v>
                </c:pt>
              </c:numCache>
            </c:numRef>
          </c:val>
          <c:smooth val="0"/>
        </c:ser>
        <c:dLbls>
          <c:showLegendKey val="0"/>
          <c:showVal val="0"/>
          <c:showCatName val="0"/>
          <c:showSerName val="0"/>
          <c:showPercent val="0"/>
          <c:showBubbleSize val="0"/>
        </c:dLbls>
        <c:marker val="1"/>
        <c:smooth val="0"/>
        <c:axId val="509275936"/>
        <c:axId val="509276328"/>
      </c:lineChart>
      <c:dateAx>
        <c:axId val="509275936"/>
        <c:scaling>
          <c:orientation val="minMax"/>
        </c:scaling>
        <c:delete val="1"/>
        <c:axPos val="b"/>
        <c:numFmt formatCode="ge" sourceLinked="1"/>
        <c:majorTickMark val="none"/>
        <c:minorTickMark val="none"/>
        <c:tickLblPos val="none"/>
        <c:crossAx val="509276328"/>
        <c:crosses val="autoZero"/>
        <c:auto val="1"/>
        <c:lblOffset val="100"/>
        <c:baseTimeUnit val="years"/>
      </c:dateAx>
      <c:valAx>
        <c:axId val="5092763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09275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データ!$CW$6:$DA$6</c:f>
              <c:numCache>
                <c:formatCode>#,##0.00;"△"#,##0.00;"-"</c:formatCode>
                <c:ptCount val="5"/>
                <c:pt idx="0">
                  <c:v>73.39</c:v>
                </c:pt>
                <c:pt idx="1">
                  <c:v>79.55</c:v>
                </c:pt>
                <c:pt idx="2">
                  <c:v>80</c:v>
                </c:pt>
                <c:pt idx="3">
                  <c:v>82.56</c:v>
                </c:pt>
                <c:pt idx="4">
                  <c:v>82.32</c:v>
                </c:pt>
              </c:numCache>
            </c:numRef>
          </c:val>
        </c:ser>
        <c:dLbls>
          <c:showLegendKey val="0"/>
          <c:showVal val="0"/>
          <c:showCatName val="0"/>
          <c:showSerName val="0"/>
          <c:showPercent val="0"/>
          <c:showBubbleSize val="0"/>
        </c:dLbls>
        <c:gapWidth val="150"/>
        <c:axId val="511114808"/>
        <c:axId val="5111108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79.88</c:v>
                </c:pt>
                <c:pt idx="1">
                  <c:v>80.47</c:v>
                </c:pt>
                <c:pt idx="2">
                  <c:v>81.3</c:v>
                </c:pt>
                <c:pt idx="3">
                  <c:v>82.2</c:v>
                </c:pt>
                <c:pt idx="4">
                  <c:v>82.35</c:v>
                </c:pt>
              </c:numCache>
            </c:numRef>
          </c:val>
          <c:smooth val="0"/>
        </c:ser>
        <c:dLbls>
          <c:showLegendKey val="0"/>
          <c:showVal val="0"/>
          <c:showCatName val="0"/>
          <c:showSerName val="0"/>
          <c:showPercent val="0"/>
          <c:showBubbleSize val="0"/>
        </c:dLbls>
        <c:marker val="1"/>
        <c:smooth val="0"/>
        <c:axId val="511114808"/>
        <c:axId val="511110888"/>
      </c:lineChart>
      <c:dateAx>
        <c:axId val="511114808"/>
        <c:scaling>
          <c:orientation val="minMax"/>
        </c:scaling>
        <c:delete val="1"/>
        <c:axPos val="b"/>
        <c:numFmt formatCode="ge" sourceLinked="1"/>
        <c:majorTickMark val="none"/>
        <c:minorTickMark val="none"/>
        <c:tickLblPos val="none"/>
        <c:crossAx val="511110888"/>
        <c:crosses val="autoZero"/>
        <c:auto val="1"/>
        <c:lblOffset val="100"/>
        <c:baseTimeUnit val="years"/>
      </c:dateAx>
      <c:valAx>
        <c:axId val="5111108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111148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データ!$X$6:$AB$6</c:f>
              <c:numCache>
                <c:formatCode>#,##0.00;"△"#,##0.00;"-"</c:formatCode>
                <c:ptCount val="5"/>
                <c:pt idx="0">
                  <c:v>64.13</c:v>
                </c:pt>
                <c:pt idx="1">
                  <c:v>55.88</c:v>
                </c:pt>
                <c:pt idx="2">
                  <c:v>58.26</c:v>
                </c:pt>
                <c:pt idx="3">
                  <c:v>33.22</c:v>
                </c:pt>
                <c:pt idx="4">
                  <c:v>75.52</c:v>
                </c:pt>
              </c:numCache>
            </c:numRef>
          </c:val>
        </c:ser>
        <c:dLbls>
          <c:showLegendKey val="0"/>
          <c:showVal val="0"/>
          <c:showCatName val="0"/>
          <c:showSerName val="0"/>
          <c:showPercent val="0"/>
          <c:showBubbleSize val="0"/>
        </c:dLbls>
        <c:gapWidth val="150"/>
        <c:axId val="510076400"/>
        <c:axId val="5100740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510076400"/>
        <c:axId val="510074048"/>
      </c:lineChart>
      <c:dateAx>
        <c:axId val="510076400"/>
        <c:scaling>
          <c:orientation val="minMax"/>
        </c:scaling>
        <c:delete val="1"/>
        <c:axPos val="b"/>
        <c:numFmt formatCode="ge" sourceLinked="1"/>
        <c:majorTickMark val="none"/>
        <c:minorTickMark val="none"/>
        <c:tickLblPos val="none"/>
        <c:crossAx val="510074048"/>
        <c:crosses val="autoZero"/>
        <c:auto val="1"/>
        <c:lblOffset val="100"/>
        <c:baseTimeUnit val="years"/>
      </c:dateAx>
      <c:valAx>
        <c:axId val="5100740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100764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510076792"/>
        <c:axId val="5100756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510076792"/>
        <c:axId val="510075616"/>
      </c:lineChart>
      <c:dateAx>
        <c:axId val="510076792"/>
        <c:scaling>
          <c:orientation val="minMax"/>
        </c:scaling>
        <c:delete val="1"/>
        <c:axPos val="b"/>
        <c:numFmt formatCode="ge" sourceLinked="1"/>
        <c:majorTickMark val="none"/>
        <c:minorTickMark val="none"/>
        <c:tickLblPos val="none"/>
        <c:crossAx val="510075616"/>
        <c:crosses val="autoZero"/>
        <c:auto val="1"/>
        <c:lblOffset val="100"/>
        <c:baseTimeUnit val="years"/>
      </c:dateAx>
      <c:valAx>
        <c:axId val="5100756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100767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510075224"/>
        <c:axId val="4416027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510075224"/>
        <c:axId val="441602744"/>
      </c:lineChart>
      <c:dateAx>
        <c:axId val="510075224"/>
        <c:scaling>
          <c:orientation val="minMax"/>
        </c:scaling>
        <c:delete val="1"/>
        <c:axPos val="b"/>
        <c:numFmt formatCode="ge" sourceLinked="1"/>
        <c:majorTickMark val="none"/>
        <c:minorTickMark val="none"/>
        <c:tickLblPos val="none"/>
        <c:crossAx val="441602744"/>
        <c:crosses val="autoZero"/>
        <c:auto val="1"/>
        <c:lblOffset val="100"/>
        <c:baseTimeUnit val="years"/>
      </c:dateAx>
      <c:valAx>
        <c:axId val="4416027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100752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441603920"/>
        <c:axId val="4416035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41603920"/>
        <c:axId val="441603528"/>
      </c:lineChart>
      <c:dateAx>
        <c:axId val="441603920"/>
        <c:scaling>
          <c:orientation val="minMax"/>
        </c:scaling>
        <c:delete val="1"/>
        <c:axPos val="b"/>
        <c:numFmt formatCode="ge" sourceLinked="1"/>
        <c:majorTickMark val="none"/>
        <c:minorTickMark val="none"/>
        <c:tickLblPos val="none"/>
        <c:crossAx val="441603528"/>
        <c:crosses val="autoZero"/>
        <c:auto val="1"/>
        <c:lblOffset val="100"/>
        <c:baseTimeUnit val="years"/>
      </c:dateAx>
      <c:valAx>
        <c:axId val="4416035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41603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507148192"/>
        <c:axId val="5071470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507148192"/>
        <c:axId val="507147016"/>
      </c:lineChart>
      <c:dateAx>
        <c:axId val="507148192"/>
        <c:scaling>
          <c:orientation val="minMax"/>
        </c:scaling>
        <c:delete val="1"/>
        <c:axPos val="b"/>
        <c:numFmt formatCode="ge" sourceLinked="1"/>
        <c:majorTickMark val="none"/>
        <c:minorTickMark val="none"/>
        <c:tickLblPos val="none"/>
        <c:crossAx val="507147016"/>
        <c:crosses val="autoZero"/>
        <c:auto val="1"/>
        <c:lblOffset val="100"/>
        <c:baseTimeUnit val="years"/>
      </c:dateAx>
      <c:valAx>
        <c:axId val="5071470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07148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データ!$BE$6:$BI$6</c:f>
              <c:numCache>
                <c:formatCode>#,##0.00;"△"#,##0.00;"-"</c:formatCode>
                <c:ptCount val="5"/>
                <c:pt idx="0">
                  <c:v>3038.85</c:v>
                </c:pt>
                <c:pt idx="1">
                  <c:v>5148.62</c:v>
                </c:pt>
                <c:pt idx="2">
                  <c:v>4198.88</c:v>
                </c:pt>
                <c:pt idx="3">
                  <c:v>3682.75</c:v>
                </c:pt>
                <c:pt idx="4">
                  <c:v>2611.29</c:v>
                </c:pt>
              </c:numCache>
            </c:numRef>
          </c:val>
        </c:ser>
        <c:dLbls>
          <c:showLegendKey val="0"/>
          <c:showVal val="0"/>
          <c:showCatName val="0"/>
          <c:showSerName val="0"/>
          <c:showPercent val="0"/>
          <c:showBubbleSize val="0"/>
        </c:dLbls>
        <c:gapWidth val="150"/>
        <c:axId val="507150152"/>
        <c:axId val="5071505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1812.65</c:v>
                </c:pt>
                <c:pt idx="1">
                  <c:v>1764.87</c:v>
                </c:pt>
                <c:pt idx="2">
                  <c:v>1622.51</c:v>
                </c:pt>
                <c:pt idx="3">
                  <c:v>1569.13</c:v>
                </c:pt>
                <c:pt idx="4">
                  <c:v>1436</c:v>
                </c:pt>
              </c:numCache>
            </c:numRef>
          </c:val>
          <c:smooth val="0"/>
        </c:ser>
        <c:dLbls>
          <c:showLegendKey val="0"/>
          <c:showVal val="0"/>
          <c:showCatName val="0"/>
          <c:showSerName val="0"/>
          <c:showPercent val="0"/>
          <c:showBubbleSize val="0"/>
        </c:dLbls>
        <c:marker val="1"/>
        <c:smooth val="0"/>
        <c:axId val="507150152"/>
        <c:axId val="507150544"/>
      </c:lineChart>
      <c:dateAx>
        <c:axId val="507150152"/>
        <c:scaling>
          <c:orientation val="minMax"/>
        </c:scaling>
        <c:delete val="1"/>
        <c:axPos val="b"/>
        <c:numFmt formatCode="ge" sourceLinked="1"/>
        <c:majorTickMark val="none"/>
        <c:minorTickMark val="none"/>
        <c:tickLblPos val="none"/>
        <c:crossAx val="507150544"/>
        <c:crosses val="autoZero"/>
        <c:auto val="1"/>
        <c:lblOffset val="100"/>
        <c:baseTimeUnit val="years"/>
      </c:dateAx>
      <c:valAx>
        <c:axId val="5071505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071501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データ!$BP$6:$BT$6</c:f>
              <c:numCache>
                <c:formatCode>#,##0.00;"△"#,##0.00;"-"</c:formatCode>
                <c:ptCount val="5"/>
                <c:pt idx="0">
                  <c:v>29.48</c:v>
                </c:pt>
                <c:pt idx="1">
                  <c:v>17.100000000000001</c:v>
                </c:pt>
                <c:pt idx="2">
                  <c:v>17.64</c:v>
                </c:pt>
                <c:pt idx="3">
                  <c:v>14.3</c:v>
                </c:pt>
                <c:pt idx="4">
                  <c:v>20.239999999999998</c:v>
                </c:pt>
              </c:numCache>
            </c:numRef>
          </c:val>
        </c:ser>
        <c:dLbls>
          <c:showLegendKey val="0"/>
          <c:showVal val="0"/>
          <c:showCatName val="0"/>
          <c:showSerName val="0"/>
          <c:showPercent val="0"/>
          <c:showBubbleSize val="0"/>
        </c:dLbls>
        <c:gapWidth val="150"/>
        <c:axId val="509273976"/>
        <c:axId val="5092731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59.35</c:v>
                </c:pt>
                <c:pt idx="1">
                  <c:v>60.75</c:v>
                </c:pt>
                <c:pt idx="2">
                  <c:v>62.83</c:v>
                </c:pt>
                <c:pt idx="3">
                  <c:v>64.63</c:v>
                </c:pt>
                <c:pt idx="4">
                  <c:v>66.56</c:v>
                </c:pt>
              </c:numCache>
            </c:numRef>
          </c:val>
          <c:smooth val="0"/>
        </c:ser>
        <c:dLbls>
          <c:showLegendKey val="0"/>
          <c:showVal val="0"/>
          <c:showCatName val="0"/>
          <c:showSerName val="0"/>
          <c:showPercent val="0"/>
          <c:showBubbleSize val="0"/>
        </c:dLbls>
        <c:marker val="1"/>
        <c:smooth val="0"/>
        <c:axId val="509273976"/>
        <c:axId val="509273192"/>
      </c:lineChart>
      <c:dateAx>
        <c:axId val="509273976"/>
        <c:scaling>
          <c:orientation val="minMax"/>
        </c:scaling>
        <c:delete val="1"/>
        <c:axPos val="b"/>
        <c:numFmt formatCode="ge" sourceLinked="1"/>
        <c:majorTickMark val="none"/>
        <c:minorTickMark val="none"/>
        <c:tickLblPos val="none"/>
        <c:crossAx val="509273192"/>
        <c:crosses val="autoZero"/>
        <c:auto val="1"/>
        <c:lblOffset val="100"/>
        <c:baseTimeUnit val="years"/>
      </c:dateAx>
      <c:valAx>
        <c:axId val="509273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092739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データ!$CA$6:$CE$6</c:f>
              <c:numCache>
                <c:formatCode>#,##0.00;"△"#,##0.00;"-"</c:formatCode>
                <c:ptCount val="5"/>
                <c:pt idx="0">
                  <c:v>664.96</c:v>
                </c:pt>
                <c:pt idx="1">
                  <c:v>867.88</c:v>
                </c:pt>
                <c:pt idx="2">
                  <c:v>1043.8599999999999</c:v>
                </c:pt>
                <c:pt idx="3">
                  <c:v>1116.2</c:v>
                </c:pt>
                <c:pt idx="4">
                  <c:v>922.29</c:v>
                </c:pt>
              </c:numCache>
            </c:numRef>
          </c:val>
        </c:ser>
        <c:dLbls>
          <c:showLegendKey val="0"/>
          <c:showVal val="0"/>
          <c:showCatName val="0"/>
          <c:showSerName val="0"/>
          <c:showPercent val="0"/>
          <c:showBubbleSize val="0"/>
        </c:dLbls>
        <c:gapWidth val="150"/>
        <c:axId val="509275152"/>
        <c:axId val="5092743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260.48</c:v>
                </c:pt>
                <c:pt idx="1">
                  <c:v>256</c:v>
                </c:pt>
                <c:pt idx="2">
                  <c:v>250.43</c:v>
                </c:pt>
                <c:pt idx="3">
                  <c:v>245.75</c:v>
                </c:pt>
                <c:pt idx="4">
                  <c:v>244.29</c:v>
                </c:pt>
              </c:numCache>
            </c:numRef>
          </c:val>
          <c:smooth val="0"/>
        </c:ser>
        <c:dLbls>
          <c:showLegendKey val="0"/>
          <c:showVal val="0"/>
          <c:showCatName val="0"/>
          <c:showSerName val="0"/>
          <c:showPercent val="0"/>
          <c:showBubbleSize val="0"/>
        </c:dLbls>
        <c:marker val="1"/>
        <c:smooth val="0"/>
        <c:axId val="509275152"/>
        <c:axId val="509274368"/>
      </c:lineChart>
      <c:dateAx>
        <c:axId val="509275152"/>
        <c:scaling>
          <c:orientation val="minMax"/>
        </c:scaling>
        <c:delete val="1"/>
        <c:axPos val="b"/>
        <c:numFmt formatCode="ge" sourceLinked="1"/>
        <c:majorTickMark val="none"/>
        <c:minorTickMark val="none"/>
        <c:tickLblPos val="none"/>
        <c:crossAx val="509274368"/>
        <c:crosses val="autoZero"/>
        <c:auto val="1"/>
        <c:lblOffset val="100"/>
        <c:baseTimeUnit val="years"/>
      </c:dateAx>
      <c:valAx>
        <c:axId val="5092743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092751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【1,479.31】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【80.39】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【41.06】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【253.12】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【63.50】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【0.05】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Y58" zoomScaleNormal="100" workbookViewId="0">
      <selection activeCell="BL66" sqref="BL66:BZ82"/>
    </sheetView>
  </sheetViews>
  <sheetFormatPr defaultColWidth="2.6640625" defaultRowHeight="13.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2" t="str">
        <f>データ!H6</f>
        <v>福島県　福島市</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c r="A8" s="2"/>
      <c r="B8" s="70" t="str">
        <f>データ!I6</f>
        <v>法非適用</v>
      </c>
      <c r="C8" s="70"/>
      <c r="D8" s="70"/>
      <c r="E8" s="70"/>
      <c r="F8" s="70"/>
      <c r="G8" s="70"/>
      <c r="H8" s="70"/>
      <c r="I8" s="70" t="str">
        <f>データ!J6</f>
        <v>下水道事業</v>
      </c>
      <c r="J8" s="70"/>
      <c r="K8" s="70"/>
      <c r="L8" s="70"/>
      <c r="M8" s="70"/>
      <c r="N8" s="70"/>
      <c r="O8" s="70"/>
      <c r="P8" s="70" t="str">
        <f>データ!K6</f>
        <v>特定環境保全公共下水道</v>
      </c>
      <c r="Q8" s="70"/>
      <c r="R8" s="70"/>
      <c r="S8" s="70"/>
      <c r="T8" s="70"/>
      <c r="U8" s="70"/>
      <c r="V8" s="70"/>
      <c r="W8" s="70" t="str">
        <f>データ!L6</f>
        <v>D2</v>
      </c>
      <c r="X8" s="70"/>
      <c r="Y8" s="70"/>
      <c r="Z8" s="70"/>
      <c r="AA8" s="70"/>
      <c r="AB8" s="70"/>
      <c r="AC8" s="70"/>
      <c r="AD8" s="3"/>
      <c r="AE8" s="3"/>
      <c r="AF8" s="3"/>
      <c r="AG8" s="3"/>
      <c r="AH8" s="3"/>
      <c r="AI8" s="3"/>
      <c r="AJ8" s="3"/>
      <c r="AK8" s="3"/>
      <c r="AL8" s="64">
        <f>データ!R6</f>
        <v>284948</v>
      </c>
      <c r="AM8" s="64"/>
      <c r="AN8" s="64"/>
      <c r="AO8" s="64"/>
      <c r="AP8" s="64"/>
      <c r="AQ8" s="64"/>
      <c r="AR8" s="64"/>
      <c r="AS8" s="64"/>
      <c r="AT8" s="63">
        <f>データ!S6</f>
        <v>767.72</v>
      </c>
      <c r="AU8" s="63"/>
      <c r="AV8" s="63"/>
      <c r="AW8" s="63"/>
      <c r="AX8" s="63"/>
      <c r="AY8" s="63"/>
      <c r="AZ8" s="63"/>
      <c r="BA8" s="63"/>
      <c r="BB8" s="63">
        <f>データ!T6</f>
        <v>371.16</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c r="A10" s="2"/>
      <c r="B10" s="63" t="str">
        <f>データ!M6</f>
        <v>-</v>
      </c>
      <c r="C10" s="63"/>
      <c r="D10" s="63"/>
      <c r="E10" s="63"/>
      <c r="F10" s="63"/>
      <c r="G10" s="63"/>
      <c r="H10" s="63"/>
      <c r="I10" s="63" t="str">
        <f>データ!N6</f>
        <v>該当数値なし</v>
      </c>
      <c r="J10" s="63"/>
      <c r="K10" s="63"/>
      <c r="L10" s="63"/>
      <c r="M10" s="63"/>
      <c r="N10" s="63"/>
      <c r="O10" s="63"/>
      <c r="P10" s="63">
        <f>データ!O6</f>
        <v>0.12</v>
      </c>
      <c r="Q10" s="63"/>
      <c r="R10" s="63"/>
      <c r="S10" s="63"/>
      <c r="T10" s="63"/>
      <c r="U10" s="63"/>
      <c r="V10" s="63"/>
      <c r="W10" s="63">
        <f>データ!P6</f>
        <v>48.72</v>
      </c>
      <c r="X10" s="63"/>
      <c r="Y10" s="63"/>
      <c r="Z10" s="63"/>
      <c r="AA10" s="63"/>
      <c r="AB10" s="63"/>
      <c r="AC10" s="63"/>
      <c r="AD10" s="64">
        <f>データ!Q6</f>
        <v>2808</v>
      </c>
      <c r="AE10" s="64"/>
      <c r="AF10" s="64"/>
      <c r="AG10" s="64"/>
      <c r="AH10" s="64"/>
      <c r="AI10" s="64"/>
      <c r="AJ10" s="64"/>
      <c r="AK10" s="2"/>
      <c r="AL10" s="64">
        <f>データ!U6</f>
        <v>345</v>
      </c>
      <c r="AM10" s="64"/>
      <c r="AN10" s="64"/>
      <c r="AO10" s="64"/>
      <c r="AP10" s="64"/>
      <c r="AQ10" s="64"/>
      <c r="AR10" s="64"/>
      <c r="AS10" s="64"/>
      <c r="AT10" s="63">
        <f>データ!V6</f>
        <v>0.19</v>
      </c>
      <c r="AU10" s="63"/>
      <c r="AV10" s="63"/>
      <c r="AW10" s="63"/>
      <c r="AX10" s="63"/>
      <c r="AY10" s="63"/>
      <c r="AZ10" s="63"/>
      <c r="BA10" s="63"/>
      <c r="BB10" s="63">
        <f>データ!W6</f>
        <v>1815.79</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108</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109</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110</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40</v>
      </c>
    </row>
    <row r="84" spans="1:78">
      <c r="C84" s="2" t="s">
        <v>41</v>
      </c>
    </row>
  </sheetData>
  <sheetProtection password="B501"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2"/>
  <cols>
    <col min="2" max="143" width="11.8867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2014</v>
      </c>
      <c r="C6" s="31">
        <f t="shared" ref="C6:W6" si="3">C7</f>
        <v>72010</v>
      </c>
      <c r="D6" s="31">
        <f t="shared" si="3"/>
        <v>47</v>
      </c>
      <c r="E6" s="31">
        <f t="shared" si="3"/>
        <v>17</v>
      </c>
      <c r="F6" s="31">
        <f t="shared" si="3"/>
        <v>4</v>
      </c>
      <c r="G6" s="31">
        <f t="shared" si="3"/>
        <v>0</v>
      </c>
      <c r="H6" s="31" t="str">
        <f t="shared" si="3"/>
        <v>福島県　福島市</v>
      </c>
      <c r="I6" s="31" t="str">
        <f t="shared" si="3"/>
        <v>法非適用</v>
      </c>
      <c r="J6" s="31" t="str">
        <f t="shared" si="3"/>
        <v>下水道事業</v>
      </c>
      <c r="K6" s="31" t="str">
        <f t="shared" si="3"/>
        <v>特定環境保全公共下水道</v>
      </c>
      <c r="L6" s="31" t="str">
        <f t="shared" si="3"/>
        <v>D2</v>
      </c>
      <c r="M6" s="32" t="str">
        <f t="shared" si="3"/>
        <v>-</v>
      </c>
      <c r="N6" s="32" t="str">
        <f t="shared" si="3"/>
        <v>該当数値なし</v>
      </c>
      <c r="O6" s="32">
        <f t="shared" si="3"/>
        <v>0.12</v>
      </c>
      <c r="P6" s="32">
        <f t="shared" si="3"/>
        <v>48.72</v>
      </c>
      <c r="Q6" s="32">
        <f t="shared" si="3"/>
        <v>2808</v>
      </c>
      <c r="R6" s="32">
        <f t="shared" si="3"/>
        <v>284948</v>
      </c>
      <c r="S6" s="32">
        <f t="shared" si="3"/>
        <v>767.72</v>
      </c>
      <c r="T6" s="32">
        <f t="shared" si="3"/>
        <v>371.16</v>
      </c>
      <c r="U6" s="32">
        <f t="shared" si="3"/>
        <v>345</v>
      </c>
      <c r="V6" s="32">
        <f t="shared" si="3"/>
        <v>0.19</v>
      </c>
      <c r="W6" s="32">
        <f t="shared" si="3"/>
        <v>1815.79</v>
      </c>
      <c r="X6" s="33">
        <f>IF(X7="",NA(),X7)</f>
        <v>64.13</v>
      </c>
      <c r="Y6" s="33">
        <f t="shared" ref="Y6:AG6" si="4">IF(Y7="",NA(),Y7)</f>
        <v>55.88</v>
      </c>
      <c r="Z6" s="33">
        <f t="shared" si="4"/>
        <v>58.26</v>
      </c>
      <c r="AA6" s="33">
        <f t="shared" si="4"/>
        <v>33.22</v>
      </c>
      <c r="AB6" s="33">
        <f t="shared" si="4"/>
        <v>75.52</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3038.85</v>
      </c>
      <c r="BF6" s="33">
        <f t="shared" ref="BF6:BN6" si="7">IF(BF7="",NA(),BF7)</f>
        <v>5148.62</v>
      </c>
      <c r="BG6" s="33">
        <f t="shared" si="7"/>
        <v>4198.88</v>
      </c>
      <c r="BH6" s="33">
        <f t="shared" si="7"/>
        <v>3682.75</v>
      </c>
      <c r="BI6" s="33">
        <f t="shared" si="7"/>
        <v>2611.29</v>
      </c>
      <c r="BJ6" s="33">
        <f t="shared" si="7"/>
        <v>1812.65</v>
      </c>
      <c r="BK6" s="33">
        <f t="shared" si="7"/>
        <v>1764.87</v>
      </c>
      <c r="BL6" s="33">
        <f t="shared" si="7"/>
        <v>1622.51</v>
      </c>
      <c r="BM6" s="33">
        <f t="shared" si="7"/>
        <v>1569.13</v>
      </c>
      <c r="BN6" s="33">
        <f t="shared" si="7"/>
        <v>1436</v>
      </c>
      <c r="BO6" s="32" t="str">
        <f>IF(BO7="","",IF(BO7="-","【-】","【"&amp;SUBSTITUTE(TEXT(BO7,"#,##0.00"),"-","△")&amp;"】"))</f>
        <v>【1,479.31】</v>
      </c>
      <c r="BP6" s="33">
        <f>IF(BP7="",NA(),BP7)</f>
        <v>29.48</v>
      </c>
      <c r="BQ6" s="33">
        <f t="shared" ref="BQ6:BY6" si="8">IF(BQ7="",NA(),BQ7)</f>
        <v>17.100000000000001</v>
      </c>
      <c r="BR6" s="33">
        <f t="shared" si="8"/>
        <v>17.64</v>
      </c>
      <c r="BS6" s="33">
        <f t="shared" si="8"/>
        <v>14.3</v>
      </c>
      <c r="BT6" s="33">
        <f t="shared" si="8"/>
        <v>20.239999999999998</v>
      </c>
      <c r="BU6" s="33">
        <f t="shared" si="8"/>
        <v>59.35</v>
      </c>
      <c r="BV6" s="33">
        <f t="shared" si="8"/>
        <v>60.75</v>
      </c>
      <c r="BW6" s="33">
        <f t="shared" si="8"/>
        <v>62.83</v>
      </c>
      <c r="BX6" s="33">
        <f t="shared" si="8"/>
        <v>64.63</v>
      </c>
      <c r="BY6" s="33">
        <f t="shared" si="8"/>
        <v>66.56</v>
      </c>
      <c r="BZ6" s="32" t="str">
        <f>IF(BZ7="","",IF(BZ7="-","【-】","【"&amp;SUBSTITUTE(TEXT(BZ7,"#,##0.00"),"-","△")&amp;"】"))</f>
        <v>【63.50】</v>
      </c>
      <c r="CA6" s="33">
        <f>IF(CA7="",NA(),CA7)</f>
        <v>664.96</v>
      </c>
      <c r="CB6" s="33">
        <f t="shared" ref="CB6:CJ6" si="9">IF(CB7="",NA(),CB7)</f>
        <v>867.88</v>
      </c>
      <c r="CC6" s="33">
        <f t="shared" si="9"/>
        <v>1043.8599999999999</v>
      </c>
      <c r="CD6" s="33">
        <f t="shared" si="9"/>
        <v>1116.2</v>
      </c>
      <c r="CE6" s="33">
        <f t="shared" si="9"/>
        <v>922.29</v>
      </c>
      <c r="CF6" s="33">
        <f t="shared" si="9"/>
        <v>260.48</v>
      </c>
      <c r="CG6" s="33">
        <f t="shared" si="9"/>
        <v>256</v>
      </c>
      <c r="CH6" s="33">
        <f t="shared" si="9"/>
        <v>250.43</v>
      </c>
      <c r="CI6" s="33">
        <f t="shared" si="9"/>
        <v>245.75</v>
      </c>
      <c r="CJ6" s="33">
        <f t="shared" si="9"/>
        <v>244.29</v>
      </c>
      <c r="CK6" s="32" t="str">
        <f>IF(CK7="","",IF(CK7="-","【-】","【"&amp;SUBSTITUTE(TEXT(CK7,"#,##0.00"),"-","△")&amp;"】"))</f>
        <v>【253.12】</v>
      </c>
      <c r="CL6" s="33">
        <f>IF(CL7="",NA(),CL7)</f>
        <v>31.44</v>
      </c>
      <c r="CM6" s="33">
        <f t="shared" ref="CM6:CU6" si="10">IF(CM7="",NA(),CM7)</f>
        <v>29.83</v>
      </c>
      <c r="CN6" s="33">
        <f t="shared" si="10"/>
        <v>29.78</v>
      </c>
      <c r="CO6" s="33">
        <f t="shared" si="10"/>
        <v>36.5</v>
      </c>
      <c r="CP6" s="33">
        <f t="shared" si="10"/>
        <v>38.21</v>
      </c>
      <c r="CQ6" s="33">
        <f t="shared" si="10"/>
        <v>40.56</v>
      </c>
      <c r="CR6" s="33">
        <f t="shared" si="10"/>
        <v>41.59</v>
      </c>
      <c r="CS6" s="33">
        <f t="shared" si="10"/>
        <v>42.31</v>
      </c>
      <c r="CT6" s="33">
        <f t="shared" si="10"/>
        <v>43.65</v>
      </c>
      <c r="CU6" s="33">
        <f t="shared" si="10"/>
        <v>43.58</v>
      </c>
      <c r="CV6" s="32" t="str">
        <f>IF(CV7="","",IF(CV7="-","【-】","【"&amp;SUBSTITUTE(TEXT(CV7,"#,##0.00"),"-","△")&amp;"】"))</f>
        <v>【41.06】</v>
      </c>
      <c r="CW6" s="33">
        <f>IF(CW7="",NA(),CW7)</f>
        <v>73.39</v>
      </c>
      <c r="CX6" s="33">
        <f t="shared" ref="CX6:DF6" si="11">IF(CX7="",NA(),CX7)</f>
        <v>79.55</v>
      </c>
      <c r="CY6" s="33">
        <f t="shared" si="11"/>
        <v>80</v>
      </c>
      <c r="CZ6" s="33">
        <f t="shared" si="11"/>
        <v>82.56</v>
      </c>
      <c r="DA6" s="33">
        <f t="shared" si="11"/>
        <v>82.32</v>
      </c>
      <c r="DB6" s="33">
        <f t="shared" si="11"/>
        <v>79.88</v>
      </c>
      <c r="DC6" s="33">
        <f t="shared" si="11"/>
        <v>80.47</v>
      </c>
      <c r="DD6" s="33">
        <f t="shared" si="11"/>
        <v>81.3</v>
      </c>
      <c r="DE6" s="33">
        <f t="shared" si="11"/>
        <v>82.2</v>
      </c>
      <c r="DF6" s="33">
        <f t="shared" si="11"/>
        <v>82.35</v>
      </c>
      <c r="DG6" s="32" t="str">
        <f>IF(DG7="","",IF(DG7="-","【-】","【"&amp;SUBSTITUTE(TEXT(DG7,"#,##0.00"),"-","△")&amp;"】"))</f>
        <v>【80.39】</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3">
        <f>IF(ED7="",NA(),ED7)</f>
        <v>0.8</v>
      </c>
      <c r="EE6" s="32">
        <f t="shared" ref="EE6:EM6" si="14">IF(EE7="",NA(),EE7)</f>
        <v>0</v>
      </c>
      <c r="EF6" s="32">
        <f t="shared" si="14"/>
        <v>0</v>
      </c>
      <c r="EG6" s="33">
        <f t="shared" si="14"/>
        <v>2.4</v>
      </c>
      <c r="EH6" s="32">
        <f t="shared" si="14"/>
        <v>0</v>
      </c>
      <c r="EI6" s="33">
        <f t="shared" si="14"/>
        <v>0.1</v>
      </c>
      <c r="EJ6" s="33">
        <f t="shared" si="14"/>
        <v>0.1</v>
      </c>
      <c r="EK6" s="33">
        <f t="shared" si="14"/>
        <v>0.11</v>
      </c>
      <c r="EL6" s="33">
        <f t="shared" si="14"/>
        <v>0.05</v>
      </c>
      <c r="EM6" s="33">
        <f t="shared" si="14"/>
        <v>0.04</v>
      </c>
      <c r="EN6" s="32" t="str">
        <f>IF(EN7="","",IF(EN7="-","【-】","【"&amp;SUBSTITUTE(TEXT(EN7,"#,##0.00"),"-","△")&amp;"】"))</f>
        <v>【0.05】</v>
      </c>
    </row>
    <row r="7" spans="1:144" s="34" customFormat="1">
      <c r="A7" s="26"/>
      <c r="B7" s="35">
        <v>2014</v>
      </c>
      <c r="C7" s="35">
        <v>72010</v>
      </c>
      <c r="D7" s="35">
        <v>47</v>
      </c>
      <c r="E7" s="35">
        <v>17</v>
      </c>
      <c r="F7" s="35">
        <v>4</v>
      </c>
      <c r="G7" s="35">
        <v>0</v>
      </c>
      <c r="H7" s="35" t="s">
        <v>96</v>
      </c>
      <c r="I7" s="35" t="s">
        <v>97</v>
      </c>
      <c r="J7" s="35" t="s">
        <v>98</v>
      </c>
      <c r="K7" s="35" t="s">
        <v>99</v>
      </c>
      <c r="L7" s="35" t="s">
        <v>100</v>
      </c>
      <c r="M7" s="36" t="s">
        <v>101</v>
      </c>
      <c r="N7" s="36" t="s">
        <v>102</v>
      </c>
      <c r="O7" s="36">
        <v>0.12</v>
      </c>
      <c r="P7" s="36">
        <v>48.72</v>
      </c>
      <c r="Q7" s="36">
        <v>2808</v>
      </c>
      <c r="R7" s="36">
        <v>284948</v>
      </c>
      <c r="S7" s="36">
        <v>767.72</v>
      </c>
      <c r="T7" s="36">
        <v>371.16</v>
      </c>
      <c r="U7" s="36">
        <v>345</v>
      </c>
      <c r="V7" s="36">
        <v>0.19</v>
      </c>
      <c r="W7" s="36">
        <v>1815.79</v>
      </c>
      <c r="X7" s="36">
        <v>64.13</v>
      </c>
      <c r="Y7" s="36">
        <v>55.88</v>
      </c>
      <c r="Z7" s="36">
        <v>58.26</v>
      </c>
      <c r="AA7" s="36">
        <v>33.22</v>
      </c>
      <c r="AB7" s="36">
        <v>75.52</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3038.85</v>
      </c>
      <c r="BF7" s="36">
        <v>5148.62</v>
      </c>
      <c r="BG7" s="36">
        <v>4198.88</v>
      </c>
      <c r="BH7" s="36">
        <v>3682.75</v>
      </c>
      <c r="BI7" s="36">
        <v>2611.29</v>
      </c>
      <c r="BJ7" s="36">
        <v>1812.65</v>
      </c>
      <c r="BK7" s="36">
        <v>1764.87</v>
      </c>
      <c r="BL7" s="36">
        <v>1622.51</v>
      </c>
      <c r="BM7" s="36">
        <v>1569.13</v>
      </c>
      <c r="BN7" s="36">
        <v>1436</v>
      </c>
      <c r="BO7" s="36">
        <v>1479.31</v>
      </c>
      <c r="BP7" s="36">
        <v>29.48</v>
      </c>
      <c r="BQ7" s="36">
        <v>17.100000000000001</v>
      </c>
      <c r="BR7" s="36">
        <v>17.64</v>
      </c>
      <c r="BS7" s="36">
        <v>14.3</v>
      </c>
      <c r="BT7" s="36">
        <v>20.239999999999998</v>
      </c>
      <c r="BU7" s="36">
        <v>59.35</v>
      </c>
      <c r="BV7" s="36">
        <v>60.75</v>
      </c>
      <c r="BW7" s="36">
        <v>62.83</v>
      </c>
      <c r="BX7" s="36">
        <v>64.63</v>
      </c>
      <c r="BY7" s="36">
        <v>66.56</v>
      </c>
      <c r="BZ7" s="36">
        <v>63.5</v>
      </c>
      <c r="CA7" s="36">
        <v>664.96</v>
      </c>
      <c r="CB7" s="36">
        <v>867.88</v>
      </c>
      <c r="CC7" s="36">
        <v>1043.8599999999999</v>
      </c>
      <c r="CD7" s="36">
        <v>1116.2</v>
      </c>
      <c r="CE7" s="36">
        <v>922.29</v>
      </c>
      <c r="CF7" s="36">
        <v>260.48</v>
      </c>
      <c r="CG7" s="36">
        <v>256</v>
      </c>
      <c r="CH7" s="36">
        <v>250.43</v>
      </c>
      <c r="CI7" s="36">
        <v>245.75</v>
      </c>
      <c r="CJ7" s="36">
        <v>244.29</v>
      </c>
      <c r="CK7" s="36">
        <v>253.12</v>
      </c>
      <c r="CL7" s="36">
        <v>31.44</v>
      </c>
      <c r="CM7" s="36">
        <v>29.83</v>
      </c>
      <c r="CN7" s="36">
        <v>29.78</v>
      </c>
      <c r="CO7" s="36">
        <v>36.5</v>
      </c>
      <c r="CP7" s="36">
        <v>38.21</v>
      </c>
      <c r="CQ7" s="36">
        <v>40.56</v>
      </c>
      <c r="CR7" s="36">
        <v>41.59</v>
      </c>
      <c r="CS7" s="36">
        <v>42.31</v>
      </c>
      <c r="CT7" s="36">
        <v>43.65</v>
      </c>
      <c r="CU7" s="36">
        <v>43.58</v>
      </c>
      <c r="CV7" s="36">
        <v>41.06</v>
      </c>
      <c r="CW7" s="36">
        <v>73.39</v>
      </c>
      <c r="CX7" s="36">
        <v>79.55</v>
      </c>
      <c r="CY7" s="36">
        <v>80</v>
      </c>
      <c r="CZ7" s="36">
        <v>82.56</v>
      </c>
      <c r="DA7" s="36">
        <v>82.32</v>
      </c>
      <c r="DB7" s="36">
        <v>79.88</v>
      </c>
      <c r="DC7" s="36">
        <v>80.47</v>
      </c>
      <c r="DD7" s="36">
        <v>81.3</v>
      </c>
      <c r="DE7" s="36">
        <v>82.2</v>
      </c>
      <c r="DF7" s="36">
        <v>82.35</v>
      </c>
      <c r="DG7" s="36">
        <v>80.39</v>
      </c>
      <c r="DH7" s="36"/>
      <c r="DI7" s="36"/>
      <c r="DJ7" s="36"/>
      <c r="DK7" s="36"/>
      <c r="DL7" s="36"/>
      <c r="DM7" s="36"/>
      <c r="DN7" s="36"/>
      <c r="DO7" s="36"/>
      <c r="DP7" s="36"/>
      <c r="DQ7" s="36"/>
      <c r="DR7" s="36"/>
      <c r="DS7" s="36"/>
      <c r="DT7" s="36"/>
      <c r="DU7" s="36"/>
      <c r="DV7" s="36"/>
      <c r="DW7" s="36"/>
      <c r="DX7" s="36"/>
      <c r="DY7" s="36"/>
      <c r="DZ7" s="36"/>
      <c r="EA7" s="36"/>
      <c r="EB7" s="36"/>
      <c r="EC7" s="36"/>
      <c r="ED7" s="36">
        <v>0.8</v>
      </c>
      <c r="EE7" s="36">
        <v>0</v>
      </c>
      <c r="EF7" s="36">
        <v>0</v>
      </c>
      <c r="EG7" s="36">
        <v>2.4</v>
      </c>
      <c r="EH7" s="36">
        <v>0</v>
      </c>
      <c r="EI7" s="36">
        <v>0.1</v>
      </c>
      <c r="EJ7" s="36">
        <v>0.1</v>
      </c>
      <c r="EK7" s="36">
        <v>0.11</v>
      </c>
      <c r="EL7" s="36">
        <v>0.05</v>
      </c>
      <c r="EM7" s="36">
        <v>0.04</v>
      </c>
      <c r="EN7" s="36">
        <v>0.05</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4591</cp:lastModifiedBy>
  <dcterms:created xsi:type="dcterms:W3CDTF">2016-02-03T09:01:29Z</dcterms:created>
  <dcterms:modified xsi:type="dcterms:W3CDTF">2016-02-10T04:35:03Z</dcterms:modified>
  <cp:category/>
</cp:coreProperties>
</file>