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AY8" i="4" s="1"/>
  <c r="R6" i="5"/>
  <c r="AQ8" i="4" s="1"/>
  <c r="Q6" i="5"/>
  <c r="P6" i="5"/>
  <c r="Z10" i="4" s="1"/>
  <c r="O6" i="5"/>
  <c r="N6" i="5"/>
  <c r="M6" i="5"/>
  <c r="B10" i="4" s="1"/>
  <c r="L6" i="5"/>
  <c r="K6" i="5"/>
  <c r="R8" i="4" s="1"/>
  <c r="J6" i="5"/>
  <c r="J8" i="4" s="1"/>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R10" i="4"/>
  <c r="J10" i="4"/>
  <c r="AI8" i="4"/>
  <c r="Z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<sst xmlns="http://schemas.openxmlformats.org/spreadsheetml/2006/main" count="218" uniqueCount="108">
  <si>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</si>
  <si>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</si>
  <si>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</si>
  <si>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</si>
  <si>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</si>
  <si>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</si>
  <si>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</si>
  <si>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</si>
  <si>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</si>
  <si>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</si>
  <si>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</si>
  <si>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</si>
  <si>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</si>
  <si>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</si>
  <si>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</si>
  <si>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</si>
  <si>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</si>
  <si>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</si>
  <si>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</si>
  <si>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</si>
  <si>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</si>
  <si>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</si>
  <si>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</si>
  <si>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</si>
  <si>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</si>
  <si>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</si>
  <si>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</si>
  <si>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</si>
  <si>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</si>
  <si>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</si>
  <si>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</si>
  <si>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</si>
  <si>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</si>
  <si>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</si>
  <si>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</si>
  <si>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</si>
  <si>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</si>
  <si>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</si>
  <si>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</si>
  <si>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</si>
  <si>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</si>
  <si>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</si>
  <si>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</si>
  <si>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</si>
  <si>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</si>
  <si>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</si>
  <si>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</si>
  <si>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</si>
  <si>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</si>
  <si>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</si>
  <si>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</si>
  <si>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</si>
  <si>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</si>
  <si>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</si>
  <si>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</si>
  <si>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</si>
  <si>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</si>
  <si>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</si>
  <si>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</si>
  <si>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</si>
  <si>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</si>
  <si>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</si>
  <si>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</si>
  <si>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</si>
  <si>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</si>
  <si>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</si>
  <si>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</si>
  <si>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</si>
  <si>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</si>
  <si>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</si>
  <si>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</si>
  <si>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</si>
  <si>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</si>
  <si>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</si>
  <si>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</si>
  <si>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</si>
  <si>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</si>
  <si>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</si>
  <si>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</si>
  <si>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</si>
  <si>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</si>
  <si>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</si>
  <si>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</si>
  <si>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</si>
  <si>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</si>
  <si>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</si>
  <si>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</si>
  <si>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</si>
  <si>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</si>
  <si>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</si>
  <si>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</si>
  <si>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</si>
  <si>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</si>
  <si>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古殿町</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</si>
  <si>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</si>
  <si>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</si>
  <si>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</si>
  <si>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</si>
  <si>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</si>
  <si>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</si>
  <si>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</si>
  <si>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</si>
  <si>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</si>
  <si>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</si>
  <si>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</si>
  <si>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と企業債残高対給水収益比率が類似団体平均値を下回っている。町は過疎化及び少子高齢化の傾向にあり、使用料等の収益については今後更なる減少が見込まれる。長期的な視野による対策が重要とはなってくるが、経費削減による出費抑制、使用料等回収率向上、それらに加え適切な使用料金設定についても検討し、運営する必要がある。
　また、給水原価については類似団体と比較し、例年低コストにて供給できているが施設の老朽化が進行しているので、計画的な施設設備の更新を行い、維持管理費とのバランスを見極めて運営する。</t>
    <rPh sb="1" eb="4">
      <t>シュウエキテキ</t>
    </rPh>
    <rPh sb="4" eb="6">
      <t>シュウシ</t>
    </rPh>
    <rPh sb="6" eb="8">
      <t>ヒリツ</t>
    </rPh>
    <rPh sb="9" eb="11">
      <t>キギョウ</t>
    </rPh>
    <rPh sb="11" eb="12">
      <t>サイ</t>
    </rPh>
    <rPh sb="12" eb="14">
      <t>ザンダカ</t>
    </rPh>
    <rPh sb="14" eb="15">
      <t>タイ</t>
    </rPh>
    <rPh sb="15" eb="16">
      <t>キュウ</t>
    </rPh>
    <rPh sb="16" eb="17">
      <t>スイ</t>
    </rPh>
    <rPh sb="17" eb="19">
      <t>シュウエキ</t>
    </rPh>
    <rPh sb="19" eb="21">
      <t>ヒリツ</t>
    </rPh>
    <rPh sb="22" eb="24">
      <t>ルイジ</t>
    </rPh>
    <rPh sb="24" eb="26">
      <t>ダンタイ</t>
    </rPh>
    <rPh sb="26" eb="29">
      <t>ヘイキンチ</t>
    </rPh>
    <rPh sb="30" eb="32">
      <t>シタマワ</t>
    </rPh>
    <rPh sb="37" eb="38">
      <t>マチ</t>
    </rPh>
    <rPh sb="39" eb="42">
      <t>カソカ</t>
    </rPh>
    <rPh sb="42" eb="43">
      <t>オヨ</t>
    </rPh>
    <rPh sb="44" eb="46">
      <t>ショウシ</t>
    </rPh>
    <rPh sb="46" eb="49">
      <t>コウレイカ</t>
    </rPh>
    <rPh sb="50" eb="52">
      <t>ケイコウ</t>
    </rPh>
    <rPh sb="56" eb="59">
      <t>シヨウリョウ</t>
    </rPh>
    <rPh sb="59" eb="60">
      <t>トウ</t>
    </rPh>
    <rPh sb="61" eb="63">
      <t>シュウエキ</t>
    </rPh>
    <rPh sb="68" eb="70">
      <t>コンゴ</t>
    </rPh>
    <rPh sb="70" eb="71">
      <t>サラ</t>
    </rPh>
    <rPh sb="73" eb="75">
      <t>ゲンショウ</t>
    </rPh>
    <rPh sb="76" eb="78">
      <t>ミコ</t>
    </rPh>
    <rPh sb="82" eb="85">
      <t>チョウキテキ</t>
    </rPh>
    <rPh sb="86" eb="88">
      <t>シヤ</t>
    </rPh>
    <rPh sb="91" eb="93">
      <t>タイサク</t>
    </rPh>
    <rPh sb="94" eb="96">
      <t>ジュウヨウ</t>
    </rPh>
    <rPh sb="105" eb="107">
      <t>ケイヒ</t>
    </rPh>
    <rPh sb="107" eb="109">
      <t>サクゲン</t>
    </rPh>
    <rPh sb="112" eb="114">
      <t>シュッピ</t>
    </rPh>
    <rPh sb="114" eb="116">
      <t>ヨクセイ</t>
    </rPh>
    <rPh sb="117" eb="120">
      <t>シヨウリョウ</t>
    </rPh>
    <rPh sb="120" eb="121">
      <t>トウ</t>
    </rPh>
    <rPh sb="121" eb="123">
      <t>カイシュウ</t>
    </rPh>
    <rPh sb="123" eb="124">
      <t>リツ</t>
    </rPh>
    <rPh sb="124" eb="126">
      <t>コウジョウ</t>
    </rPh>
    <rPh sb="131" eb="132">
      <t>クワ</t>
    </rPh>
    <rPh sb="133" eb="135">
      <t>テキセツ</t>
    </rPh>
    <rPh sb="136" eb="139">
      <t>シヨウリョウ</t>
    </rPh>
    <rPh sb="139" eb="140">
      <t>キン</t>
    </rPh>
    <rPh sb="140" eb="142">
      <t>セッテイ</t>
    </rPh>
    <rPh sb="147" eb="149">
      <t>ケントウ</t>
    </rPh>
    <rPh sb="151" eb="153">
      <t>ウンエイ</t>
    </rPh>
    <rPh sb="155" eb="157">
      <t>ヒツヨウ</t>
    </rPh>
    <rPh sb="166" eb="168">
      <t>キュウスイ</t>
    </rPh>
    <rPh sb="168" eb="170">
      <t>ゲンカ</t>
    </rPh>
    <rPh sb="175" eb="177">
      <t>ルイジ</t>
    </rPh>
    <rPh sb="177" eb="179">
      <t>ダンタイ</t>
    </rPh>
    <rPh sb="180" eb="182">
      <t>ヒカク</t>
    </rPh>
    <rPh sb="184" eb="186">
      <t>レイネン</t>
    </rPh>
    <rPh sb="186" eb="187">
      <t>テイ</t>
    </rPh>
    <rPh sb="192" eb="194">
      <t>キョウキュウ</t>
    </rPh>
    <rPh sb="200" eb="202">
      <t>シセツ</t>
    </rPh>
    <rPh sb="203" eb="206">
      <t>ロウキュウカ</t>
    </rPh>
    <rPh sb="207" eb="208">
      <t>スス</t>
    </rPh>
    <rPh sb="208" eb="209">
      <t>イ</t>
    </rPh>
    <rPh sb="216" eb="219">
      <t>ケイカクテキ</t>
    </rPh>
    <rPh sb="220" eb="222">
      <t>シセツ</t>
    </rPh>
    <rPh sb="222" eb="224">
      <t>セツビ</t>
    </rPh>
    <rPh sb="225" eb="227">
      <t>コウシン</t>
    </rPh>
    <rPh sb="228" eb="229">
      <t>オコナ</t>
    </rPh>
    <rPh sb="231" eb="233">
      <t>イジ</t>
    </rPh>
    <rPh sb="233" eb="236">
      <t>カンリヒ</t>
    </rPh>
    <rPh sb="243" eb="245">
      <t>ミキワ</t>
    </rPh>
    <rPh sb="247" eb="249">
      <t>ウンエイ</t>
    </rPh>
    <phoneticPr fontId="4"/>
  </si>
  <si>
    <t>　今後は過疎化、少子高齢化に伴う人口減少が予測され、現在と同程度の運営コストに対し、収益的収支比率の低下が予測される。そのような実情に応じ、費用相対効果を検討しながら、適切な施設設備への投資を行っていく必要がある。
　更に、施設稼働コストを確実な収益に結び付けるために、今後も継続的な給水エリアを網羅した調査による漏水箇所の発見及び特定を行い、町管理部においては早急な修繕、個人管理部での漏水の疑いを発見した場合には通知により修繕を促し、有収率を90％以上に引き上げ、維持したい。</t>
    <rPh sb="1" eb="3">
      <t>コンゴ</t>
    </rPh>
    <rPh sb="4" eb="7">
      <t>カソカ</t>
    </rPh>
    <rPh sb="8" eb="10">
      <t>ショウシ</t>
    </rPh>
    <rPh sb="10" eb="13">
      <t>コウレイカ</t>
    </rPh>
    <rPh sb="14" eb="15">
      <t>トモナ</t>
    </rPh>
    <rPh sb="16" eb="18">
      <t>ジンコウ</t>
    </rPh>
    <rPh sb="18" eb="20">
      <t>ゲンショウ</t>
    </rPh>
    <rPh sb="21" eb="23">
      <t>ヨソク</t>
    </rPh>
    <rPh sb="26" eb="28">
      <t>ゲンザイ</t>
    </rPh>
    <rPh sb="29" eb="32">
      <t>ドウテイド</t>
    </rPh>
    <rPh sb="33" eb="35">
      <t>ウンエイ</t>
    </rPh>
    <rPh sb="39" eb="40">
      <t>タイ</t>
    </rPh>
    <rPh sb="42" eb="44">
      <t>シュウエキ</t>
    </rPh>
    <rPh sb="44" eb="45">
      <t>テキ</t>
    </rPh>
    <rPh sb="45" eb="47">
      <t>シュウシ</t>
    </rPh>
    <rPh sb="47" eb="49">
      <t>ヒリツ</t>
    </rPh>
    <rPh sb="50" eb="52">
      <t>テイカ</t>
    </rPh>
    <rPh sb="53" eb="55">
      <t>ヨソク</t>
    </rPh>
    <rPh sb="64" eb="66">
      <t>ジツジョウ</t>
    </rPh>
    <rPh sb="67" eb="68">
      <t>オウ</t>
    </rPh>
    <rPh sb="70" eb="72">
      <t>ヒヨウ</t>
    </rPh>
    <rPh sb="72" eb="74">
      <t>ソウタイ</t>
    </rPh>
    <rPh sb="74" eb="76">
      <t>コウカ</t>
    </rPh>
    <rPh sb="77" eb="79">
      <t>ケントウ</t>
    </rPh>
    <rPh sb="84" eb="86">
      <t>テキセツ</t>
    </rPh>
    <rPh sb="87" eb="89">
      <t>シセツ</t>
    </rPh>
    <rPh sb="89" eb="91">
      <t>セツビ</t>
    </rPh>
    <rPh sb="93" eb="95">
      <t>トウシ</t>
    </rPh>
    <rPh sb="96" eb="97">
      <t>オコナ</t>
    </rPh>
    <rPh sb="101" eb="103">
      <t>ヒツヨウ</t>
    </rPh>
    <rPh sb="109" eb="110">
      <t>サラ</t>
    </rPh>
    <rPh sb="112" eb="114">
      <t>シセツ</t>
    </rPh>
    <rPh sb="114" eb="116">
      <t>カドウ</t>
    </rPh>
    <rPh sb="120" eb="122">
      <t>カクジツ</t>
    </rPh>
    <rPh sb="123" eb="125">
      <t>シュウエキ</t>
    </rPh>
    <rPh sb="126" eb="127">
      <t>ムス</t>
    </rPh>
    <rPh sb="128" eb="129">
      <t>ツ</t>
    </rPh>
    <rPh sb="135" eb="137">
      <t>コンゴ</t>
    </rPh>
    <rPh sb="138" eb="141">
      <t>ケイゾクテキ</t>
    </rPh>
    <rPh sb="142" eb="144">
      <t>キュウスイ</t>
    </rPh>
    <rPh sb="148" eb="150">
      <t>モウラ</t>
    </rPh>
    <rPh sb="152" eb="154">
      <t>チョウサ</t>
    </rPh>
    <rPh sb="157" eb="159">
      <t>ロウスイ</t>
    </rPh>
    <rPh sb="159" eb="161">
      <t>カショ</t>
    </rPh>
    <rPh sb="162" eb="164">
      <t>ハッケン</t>
    </rPh>
    <rPh sb="164" eb="165">
      <t>オヨ</t>
    </rPh>
    <rPh sb="166" eb="168">
      <t>トクテイ</t>
    </rPh>
    <rPh sb="169" eb="170">
      <t>オコナ</t>
    </rPh>
    <rPh sb="172" eb="173">
      <t>マチ</t>
    </rPh>
    <rPh sb="173" eb="175">
      <t>カンリ</t>
    </rPh>
    <rPh sb="175" eb="176">
      <t>ブ</t>
    </rPh>
    <rPh sb="181" eb="183">
      <t>ソウキュウ</t>
    </rPh>
    <rPh sb="184" eb="186">
      <t>シュウゼン</t>
    </rPh>
    <rPh sb="187" eb="189">
      <t>コジン</t>
    </rPh>
    <rPh sb="189" eb="192">
      <t>カンリブ</t>
    </rPh>
    <rPh sb="194" eb="196">
      <t>ロウスイ</t>
    </rPh>
    <rPh sb="197" eb="198">
      <t>ウタガ</t>
    </rPh>
    <rPh sb="200" eb="202">
      <t>ハッケン</t>
    </rPh>
    <rPh sb="204" eb="206">
      <t>バアイ</t>
    </rPh>
    <rPh sb="208" eb="210">
      <t>ツウチ</t>
    </rPh>
    <rPh sb="213" eb="215">
      <t>シュウゼン</t>
    </rPh>
    <rPh sb="216" eb="217">
      <t>ウナガ</t>
    </rPh>
    <rPh sb="219" eb="220">
      <t>ユウ</t>
    </rPh>
    <rPh sb="220" eb="222">
      <t>シュウリツ</t>
    </rPh>
    <rPh sb="226" eb="228">
      <t>イジョウ</t>
    </rPh>
    <rPh sb="229" eb="230">
      <t>ヒ</t>
    </rPh>
    <rPh sb="231" eb="232">
      <t>ア</t>
    </rPh>
    <rPh sb="234" eb="236">
      <t>イジ</t>
    </rPh>
    <phoneticPr fontId="4"/>
  </si>
  <si>
    <t>　管路の更新率について、設置年との兼ね合いで年度によりばらつきがある。これはある程度はやむを得ないが、より安定的な事業経営のために、突発的な更新ではなく管路全体の老朽化を把握し、全体の修繕計画を作成することで年度間の更新修繕費の差異を極力抑える。</t>
    <rPh sb="1" eb="3">
      <t>カンロ</t>
    </rPh>
    <rPh sb="4" eb="6">
      <t>コウシン</t>
    </rPh>
    <rPh sb="6" eb="7">
      <t>リツ</t>
    </rPh>
    <rPh sb="12" eb="14">
      <t>セッチ</t>
    </rPh>
    <rPh sb="14" eb="15">
      <t>ネン</t>
    </rPh>
    <rPh sb="17" eb="18">
      <t>カ</t>
    </rPh>
    <rPh sb="19" eb="20">
      <t>ア</t>
    </rPh>
    <rPh sb="22" eb="24">
      <t>ネンド</t>
    </rPh>
    <rPh sb="40" eb="42">
      <t>テイド</t>
    </rPh>
    <rPh sb="46" eb="47">
      <t>エ</t>
    </rPh>
    <rPh sb="53" eb="56">
      <t>アンテイテキ</t>
    </rPh>
    <rPh sb="57" eb="59">
      <t>ジギョウ</t>
    </rPh>
    <rPh sb="59" eb="61">
      <t>ケイエイ</t>
    </rPh>
    <rPh sb="66" eb="68">
      <t>トッパツ</t>
    </rPh>
    <rPh sb="68" eb="69">
      <t>テキ</t>
    </rPh>
    <rPh sb="70" eb="72">
      <t>コウシン</t>
    </rPh>
    <rPh sb="76" eb="78">
      <t>カンロ</t>
    </rPh>
    <rPh sb="78" eb="80">
      <t>ゼンタイ</t>
    </rPh>
    <rPh sb="81" eb="84">
      <t>ロウキュウカ</t>
    </rPh>
    <rPh sb="85" eb="87">
      <t>ハアク</t>
    </rPh>
    <rPh sb="89" eb="91">
      <t>ゼンタイ</t>
    </rPh>
    <rPh sb="92" eb="94">
      <t>シュウゼン</t>
    </rPh>
    <rPh sb="94" eb="96">
      <t>ケイカク</t>
    </rPh>
    <rPh sb="97" eb="99">
      <t>サクセイ</t>
    </rPh>
    <rPh sb="104" eb="106">
      <t>ネンド</t>
    </rPh>
    <rPh sb="106" eb="107">
      <t>カン</t>
    </rPh>
    <rPh sb="108" eb="110">
      <t>コウシン</t>
    </rPh>
    <rPh sb="110" eb="113">
      <t>シュウゼンヒ</t>
    </rPh>
    <rPh sb="114" eb="116">
      <t>サイ</t>
    </rPh>
    <rPh sb="117" eb="119">
      <t>キョクリョク</t>
    </rPh>
    <rPh sb="119" eb="120">
      <t>オサ</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</si>
</sst>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0.89</c:v>
                </c:pt>
                <c:pt idx="1">
                  <c:v>6.68</c:v>
                </c:pt>
                <c:pt idx="2">
                  <c:v>0.09</c:v>
                </c:pt>
                <c:pt idx="3">
                  <c:v>0.09</c:v>
                </c:pt>
                <c:pt idx="4">
                  <c:v>0.55000000000000004</c:v>
                </c:pt>
              </c:numCache>
            </c:numRef>
          </c:val>
        </c:ser>
        <c:dLbls>
          <c:showLegendKey val="0"/>
          <c:showVal val="0"/>
          <c:showCatName val="0"/>
          <c:showSerName val="0"/>
          <c:showPercent val="0"/>
          <c:showBubbleSize val="0"/>
        </c:dLbls>
        <c:gapWidth val="150"/>
        <c:axId val="67389312"/>
        <c:axId val="6739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0.48</c:v>
                </c:pt>
                <c:pt idx="1">
                  <c:v>0.47</c:v>
                </c:pt>
                <c:pt idx="2">
                  <c:v>0.46</c:v>
                </c:pt>
                <c:pt idx="3">
                  <c:v>0.8</c:v>
                </c:pt>
                <c:pt idx="4">
                  <c:v>0.69</c:v>
                </c:pt>
              </c:numCache>
            </c:numRef>
          </c:val>
          <c:smooth val="0"/>
        </c:ser>
        <c:dLbls>
          <c:showLegendKey val="0"/>
          <c:showVal val="0"/>
          <c:showCatName val="0"/>
          <c:showSerName val="0"/>
          <c:showPercent val="0"/>
          <c:showBubbleSize val="0"/>
        </c:dLbls>
        <c:marker val="1"/>
        <c:smooth val="0"/>
        <c:axId val="67389312"/>
        <c:axId val="67399680"/>
      </c:lineChart>
      <c:dateAx>
        <c:axId val="67389312"/>
        <c:scaling>
          <c:orientation val="minMax"/>
        </c:scaling>
        <c:delete val="1"/>
        <c:axPos val="b"/>
        <c:numFmt formatCode="ge" sourceLinked="1"/>
        <c:majorTickMark val="none"/>
        <c:minorTickMark val="none"/>
        <c:tickLblPos val="none"/>
        <c:crossAx val="67399680"/>
        <c:crosses val="autoZero"/>
        <c:auto val="1"/>
        <c:lblOffset val="100"/>
        <c:baseTimeUnit val="years"/>
      </c:dateAx>
      <c:valAx>
        <c:axId val="6739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38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73.44</c:v>
                </c:pt>
                <c:pt idx="1">
                  <c:v>70.930000000000007</c:v>
                </c:pt>
                <c:pt idx="2">
                  <c:v>70.209999999999994</c:v>
                </c:pt>
                <c:pt idx="3">
                  <c:v>64.849999999999994</c:v>
                </c:pt>
                <c:pt idx="4">
                  <c:v>61.56</c:v>
                </c:pt>
              </c:numCache>
            </c:numRef>
          </c:val>
        </c:ser>
        <c:dLbls>
          <c:showLegendKey val="0"/>
          <c:showVal val="0"/>
          <c:showCatName val="0"/>
          <c:showSerName val="0"/>
          <c:showPercent val="0"/>
          <c:showBubbleSize val="0"/>
        </c:dLbls>
        <c:gapWidth val="150"/>
        <c:axId val="85031168"/>
        <c:axId val="8505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57.95</c:v>
                </c:pt>
                <c:pt idx="1">
                  <c:v>58.25</c:v>
                </c:pt>
                <c:pt idx="2">
                  <c:v>57.17</c:v>
                </c:pt>
                <c:pt idx="3">
                  <c:v>57.55</c:v>
                </c:pt>
                <c:pt idx="4">
                  <c:v>57.43</c:v>
                </c:pt>
              </c:numCache>
            </c:numRef>
          </c:val>
          <c:smooth val="0"/>
        </c:ser>
        <c:dLbls>
          <c:showLegendKey val="0"/>
          <c:showVal val="0"/>
          <c:showCatName val="0"/>
          <c:showSerName val="0"/>
          <c:showPercent val="0"/>
          <c:showBubbleSize val="0"/>
        </c:dLbls>
        <c:marker val="1"/>
        <c:smooth val="0"/>
        <c:axId val="85031168"/>
        <c:axId val="85053824"/>
      </c:lineChart>
      <c:dateAx>
        <c:axId val="85031168"/>
        <c:scaling>
          <c:orientation val="minMax"/>
        </c:scaling>
        <c:delete val="1"/>
        <c:axPos val="b"/>
        <c:numFmt formatCode="ge" sourceLinked="1"/>
        <c:majorTickMark val="none"/>
        <c:minorTickMark val="none"/>
        <c:tickLblPos val="none"/>
        <c:crossAx val="85053824"/>
        <c:crosses val="autoZero"/>
        <c:auto val="1"/>
        <c:lblOffset val="100"/>
        <c:baseTimeUnit val="years"/>
      </c:dateAx>
      <c:valAx>
        <c:axId val="850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3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76.040000000000006</c:v>
                </c:pt>
                <c:pt idx="1">
                  <c:v>84.9</c:v>
                </c:pt>
                <c:pt idx="2">
                  <c:v>86.01</c:v>
                </c:pt>
                <c:pt idx="3">
                  <c:v>87.23</c:v>
                </c:pt>
                <c:pt idx="4">
                  <c:v>89.22</c:v>
                </c:pt>
              </c:numCache>
            </c:numRef>
          </c:val>
        </c:ser>
        <c:dLbls>
          <c:showLegendKey val="0"/>
          <c:showVal val="0"/>
          <c:showCatName val="0"/>
          <c:showSerName val="0"/>
          <c:showPercent val="0"/>
          <c:showBubbleSize val="0"/>
        </c:dLbls>
        <c:gapWidth val="150"/>
        <c:axId val="85346176"/>
        <c:axId val="8535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76.33</c:v>
                </c:pt>
                <c:pt idx="1">
                  <c:v>74.53</c:v>
                </c:pt>
                <c:pt idx="2">
                  <c:v>74.94</c:v>
                </c:pt>
                <c:pt idx="3">
                  <c:v>74.14</c:v>
                </c:pt>
                <c:pt idx="4">
                  <c:v>73.83</c:v>
                </c:pt>
              </c:numCache>
            </c:numRef>
          </c:val>
          <c:smooth val="0"/>
        </c:ser>
        <c:dLbls>
          <c:showLegendKey val="0"/>
          <c:showVal val="0"/>
          <c:showCatName val="0"/>
          <c:showSerName val="0"/>
          <c:showPercent val="0"/>
          <c:showBubbleSize val="0"/>
        </c:dLbls>
        <c:marker val="1"/>
        <c:smooth val="0"/>
        <c:axId val="85346176"/>
        <c:axId val="85352448"/>
      </c:lineChart>
      <c:dateAx>
        <c:axId val="85346176"/>
        <c:scaling>
          <c:orientation val="minMax"/>
        </c:scaling>
        <c:delete val="1"/>
        <c:axPos val="b"/>
        <c:numFmt formatCode="ge" sourceLinked="1"/>
        <c:majorTickMark val="none"/>
        <c:minorTickMark val="none"/>
        <c:tickLblPos val="none"/>
        <c:crossAx val="85352448"/>
        <c:crosses val="autoZero"/>
        <c:auto val="1"/>
        <c:lblOffset val="100"/>
        <c:baseTimeUnit val="years"/>
      </c:dateAx>
      <c:valAx>
        <c:axId val="8535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4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80.3</c:v>
                </c:pt>
                <c:pt idx="1">
                  <c:v>67.650000000000006</c:v>
                </c:pt>
                <c:pt idx="2">
                  <c:v>69.33</c:v>
                </c:pt>
                <c:pt idx="3">
                  <c:v>59.5</c:v>
                </c:pt>
                <c:pt idx="4">
                  <c:v>68.209999999999994</c:v>
                </c:pt>
              </c:numCache>
            </c:numRef>
          </c:val>
        </c:ser>
        <c:dLbls>
          <c:showLegendKey val="0"/>
          <c:showVal val="0"/>
          <c:showCatName val="0"/>
          <c:showSerName val="0"/>
          <c:showPercent val="0"/>
          <c:showBubbleSize val="0"/>
        </c:dLbls>
        <c:gapWidth val="150"/>
        <c:axId val="67433984"/>
        <c:axId val="6743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78.62</c:v>
                </c:pt>
                <c:pt idx="1">
                  <c:v>75.89</c:v>
                </c:pt>
                <c:pt idx="2">
                  <c:v>74.52</c:v>
                </c:pt>
                <c:pt idx="3">
                  <c:v>76.09</c:v>
                </c:pt>
                <c:pt idx="4">
                  <c:v>75.87</c:v>
                </c:pt>
              </c:numCache>
            </c:numRef>
          </c:val>
          <c:smooth val="0"/>
        </c:ser>
        <c:dLbls>
          <c:showLegendKey val="0"/>
          <c:showVal val="0"/>
          <c:showCatName val="0"/>
          <c:showSerName val="0"/>
          <c:showPercent val="0"/>
          <c:showBubbleSize val="0"/>
        </c:dLbls>
        <c:marker val="1"/>
        <c:smooth val="0"/>
        <c:axId val="67433984"/>
        <c:axId val="67435904"/>
      </c:lineChart>
      <c:dateAx>
        <c:axId val="67433984"/>
        <c:scaling>
          <c:orientation val="minMax"/>
        </c:scaling>
        <c:delete val="1"/>
        <c:axPos val="b"/>
        <c:numFmt formatCode="ge" sourceLinked="1"/>
        <c:majorTickMark val="none"/>
        <c:minorTickMark val="none"/>
        <c:tickLblPos val="none"/>
        <c:crossAx val="67435904"/>
        <c:crosses val="autoZero"/>
        <c:auto val="1"/>
        <c:lblOffset val="100"/>
        <c:baseTimeUnit val="years"/>
      </c:dateAx>
      <c:valAx>
        <c:axId val="6743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43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9166208"/>
        <c:axId val="6916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9166208"/>
        <c:axId val="69168128"/>
      </c:lineChart>
      <c:dateAx>
        <c:axId val="69166208"/>
        <c:scaling>
          <c:orientation val="minMax"/>
        </c:scaling>
        <c:delete val="1"/>
        <c:axPos val="b"/>
        <c:numFmt formatCode="ge" sourceLinked="1"/>
        <c:majorTickMark val="none"/>
        <c:minorTickMark val="none"/>
        <c:tickLblPos val="none"/>
        <c:crossAx val="69168128"/>
        <c:crosses val="autoZero"/>
        <c:auto val="1"/>
        <c:lblOffset val="100"/>
        <c:baseTimeUnit val="years"/>
      </c:dateAx>
      <c:valAx>
        <c:axId val="6916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16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951808"/>
        <c:axId val="8495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951808"/>
        <c:axId val="84953728"/>
      </c:lineChart>
      <c:dateAx>
        <c:axId val="84951808"/>
        <c:scaling>
          <c:orientation val="minMax"/>
        </c:scaling>
        <c:delete val="1"/>
        <c:axPos val="b"/>
        <c:numFmt formatCode="ge" sourceLinked="1"/>
        <c:majorTickMark val="none"/>
        <c:minorTickMark val="none"/>
        <c:tickLblPos val="none"/>
        <c:crossAx val="84953728"/>
        <c:crosses val="autoZero"/>
        <c:auto val="1"/>
        <c:lblOffset val="100"/>
        <c:baseTimeUnit val="years"/>
      </c:dateAx>
      <c:valAx>
        <c:axId val="8495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95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986880"/>
        <c:axId val="8474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986880"/>
        <c:axId val="84742912"/>
      </c:lineChart>
      <c:dateAx>
        <c:axId val="84986880"/>
        <c:scaling>
          <c:orientation val="minMax"/>
        </c:scaling>
        <c:delete val="1"/>
        <c:axPos val="b"/>
        <c:numFmt formatCode="ge" sourceLinked="1"/>
        <c:majorTickMark val="none"/>
        <c:minorTickMark val="none"/>
        <c:tickLblPos val="none"/>
        <c:crossAx val="84742912"/>
        <c:crosses val="autoZero"/>
        <c:auto val="1"/>
        <c:lblOffset val="100"/>
        <c:baseTimeUnit val="years"/>
      </c:dateAx>
      <c:valAx>
        <c:axId val="8474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98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764928"/>
        <c:axId val="8477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764928"/>
        <c:axId val="84771200"/>
      </c:lineChart>
      <c:dateAx>
        <c:axId val="84764928"/>
        <c:scaling>
          <c:orientation val="minMax"/>
        </c:scaling>
        <c:delete val="1"/>
        <c:axPos val="b"/>
        <c:numFmt formatCode="ge" sourceLinked="1"/>
        <c:majorTickMark val="none"/>
        <c:minorTickMark val="none"/>
        <c:tickLblPos val="none"/>
        <c:crossAx val="84771200"/>
        <c:crosses val="autoZero"/>
        <c:auto val="1"/>
        <c:lblOffset val="100"/>
        <c:baseTimeUnit val="years"/>
      </c:dateAx>
      <c:valAx>
        <c:axId val="8477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6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1391.46</c:v>
                </c:pt>
                <c:pt idx="1">
                  <c:v>1207.81</c:v>
                </c:pt>
                <c:pt idx="2">
                  <c:v>1151.46</c:v>
                </c:pt>
                <c:pt idx="3">
                  <c:v>1134.33</c:v>
                </c:pt>
                <c:pt idx="4">
                  <c:v>1069.51</c:v>
                </c:pt>
              </c:numCache>
            </c:numRef>
          </c:val>
        </c:ser>
        <c:dLbls>
          <c:showLegendKey val="0"/>
          <c:showVal val="0"/>
          <c:showCatName val="0"/>
          <c:showSerName val="0"/>
          <c:showPercent val="0"/>
          <c:showBubbleSize val="0"/>
        </c:dLbls>
        <c:gapWidth val="150"/>
        <c:axId val="84805120"/>
        <c:axId val="8480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1137.3599999999999</c:v>
                </c:pt>
                <c:pt idx="1">
                  <c:v>1124.6400000000001</c:v>
                </c:pt>
                <c:pt idx="2">
                  <c:v>1108.26</c:v>
                </c:pt>
                <c:pt idx="3">
                  <c:v>1113.76</c:v>
                </c:pt>
                <c:pt idx="4">
                  <c:v>1125.69</c:v>
                </c:pt>
              </c:numCache>
            </c:numRef>
          </c:val>
          <c:smooth val="0"/>
        </c:ser>
        <c:dLbls>
          <c:showLegendKey val="0"/>
          <c:showVal val="0"/>
          <c:showCatName val="0"/>
          <c:showSerName val="0"/>
          <c:showPercent val="0"/>
          <c:showBubbleSize val="0"/>
        </c:dLbls>
        <c:marker val="1"/>
        <c:smooth val="0"/>
        <c:axId val="84805120"/>
        <c:axId val="84807040"/>
      </c:lineChart>
      <c:dateAx>
        <c:axId val="84805120"/>
        <c:scaling>
          <c:orientation val="minMax"/>
        </c:scaling>
        <c:delete val="1"/>
        <c:axPos val="b"/>
        <c:numFmt formatCode="ge" sourceLinked="1"/>
        <c:majorTickMark val="none"/>
        <c:minorTickMark val="none"/>
        <c:tickLblPos val="none"/>
        <c:crossAx val="84807040"/>
        <c:crosses val="autoZero"/>
        <c:auto val="1"/>
        <c:lblOffset val="100"/>
        <c:baseTimeUnit val="years"/>
      </c:dateAx>
      <c:valAx>
        <c:axId val="8480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0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66.25</c:v>
                </c:pt>
                <c:pt idx="1">
                  <c:v>54.65</c:v>
                </c:pt>
                <c:pt idx="2">
                  <c:v>60.84</c:v>
                </c:pt>
                <c:pt idx="3">
                  <c:v>49.7</c:v>
                </c:pt>
                <c:pt idx="4">
                  <c:v>54.12</c:v>
                </c:pt>
              </c:numCache>
            </c:numRef>
          </c:val>
        </c:ser>
        <c:dLbls>
          <c:showLegendKey val="0"/>
          <c:showVal val="0"/>
          <c:showCatName val="0"/>
          <c:showSerName val="0"/>
          <c:showPercent val="0"/>
          <c:showBubbleSize val="0"/>
        </c:dLbls>
        <c:gapWidth val="150"/>
        <c:axId val="84819328"/>
        <c:axId val="8484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57.51</c:v>
                </c:pt>
                <c:pt idx="1">
                  <c:v>56.46</c:v>
                </c:pt>
                <c:pt idx="2">
                  <c:v>19.77</c:v>
                </c:pt>
                <c:pt idx="3">
                  <c:v>34.25</c:v>
                </c:pt>
                <c:pt idx="4">
                  <c:v>46.48</c:v>
                </c:pt>
              </c:numCache>
            </c:numRef>
          </c:val>
          <c:smooth val="0"/>
        </c:ser>
        <c:dLbls>
          <c:showLegendKey val="0"/>
          <c:showVal val="0"/>
          <c:showCatName val="0"/>
          <c:showSerName val="0"/>
          <c:showPercent val="0"/>
          <c:showBubbleSize val="0"/>
        </c:dLbls>
        <c:marker val="1"/>
        <c:smooth val="0"/>
        <c:axId val="84819328"/>
        <c:axId val="84846080"/>
      </c:lineChart>
      <c:dateAx>
        <c:axId val="84819328"/>
        <c:scaling>
          <c:orientation val="minMax"/>
        </c:scaling>
        <c:delete val="1"/>
        <c:axPos val="b"/>
        <c:numFmt formatCode="ge" sourceLinked="1"/>
        <c:majorTickMark val="none"/>
        <c:minorTickMark val="none"/>
        <c:tickLblPos val="none"/>
        <c:crossAx val="84846080"/>
        <c:crosses val="autoZero"/>
        <c:auto val="1"/>
        <c:lblOffset val="100"/>
        <c:baseTimeUnit val="years"/>
      </c:dateAx>
      <c:valAx>
        <c:axId val="8484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1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188.47</c:v>
                </c:pt>
                <c:pt idx="1">
                  <c:v>230.79</c:v>
                </c:pt>
                <c:pt idx="2">
                  <c:v>206.27</c:v>
                </c:pt>
                <c:pt idx="3">
                  <c:v>254.47</c:v>
                </c:pt>
                <c:pt idx="4">
                  <c:v>239.36</c:v>
                </c:pt>
              </c:numCache>
            </c:numRef>
          </c:val>
        </c:ser>
        <c:dLbls>
          <c:showLegendKey val="0"/>
          <c:showVal val="0"/>
          <c:showCatName val="0"/>
          <c:showSerName val="0"/>
          <c:showPercent val="0"/>
          <c:showBubbleSize val="0"/>
        </c:dLbls>
        <c:gapWidth val="150"/>
        <c:axId val="85011072"/>
        <c:axId val="8501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291.83</c:v>
                </c:pt>
                <c:pt idx="1">
                  <c:v>306.49</c:v>
                </c:pt>
                <c:pt idx="2">
                  <c:v>878.73</c:v>
                </c:pt>
                <c:pt idx="3">
                  <c:v>501.18</c:v>
                </c:pt>
                <c:pt idx="4">
                  <c:v>376.61</c:v>
                </c:pt>
              </c:numCache>
            </c:numRef>
          </c:val>
          <c:smooth val="0"/>
        </c:ser>
        <c:dLbls>
          <c:showLegendKey val="0"/>
          <c:showVal val="0"/>
          <c:showCatName val="0"/>
          <c:showSerName val="0"/>
          <c:showPercent val="0"/>
          <c:showBubbleSize val="0"/>
        </c:dLbls>
        <c:marker val="1"/>
        <c:smooth val="0"/>
        <c:axId val="85011072"/>
        <c:axId val="85017344"/>
      </c:lineChart>
      <c:dateAx>
        <c:axId val="85011072"/>
        <c:scaling>
          <c:orientation val="minMax"/>
        </c:scaling>
        <c:delete val="1"/>
        <c:axPos val="b"/>
        <c:numFmt formatCode="ge" sourceLinked="1"/>
        <c:majorTickMark val="none"/>
        <c:minorTickMark val="none"/>
        <c:tickLblPos val="none"/>
        <c:crossAx val="85017344"/>
        <c:crosses val="autoZero"/>
        <c:auto val="1"/>
        <c:lblOffset val="100"/>
        <c:baseTimeUnit val="years"/>
      </c:dateAx>
      <c:valAx>
        <c:axId val="8501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1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55" zoomScaleNormal="55"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福島県　古殿町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5895</v>
      </c>
      <c r="AJ8" s="74"/>
      <c r="AK8" s="74"/>
      <c r="AL8" s="74"/>
      <c r="AM8" s="74"/>
      <c r="AN8" s="74"/>
      <c r="AO8" s="74"/>
      <c r="AP8" s="75"/>
      <c r="AQ8" s="56">
        <f>データ!R6</f>
        <v>163.29</v>
      </c>
      <c r="AR8" s="56"/>
      <c r="AS8" s="56"/>
      <c r="AT8" s="56"/>
      <c r="AU8" s="56"/>
      <c r="AV8" s="56"/>
      <c r="AW8" s="56"/>
      <c r="AX8" s="56"/>
      <c r="AY8" s="56">
        <f>データ!S6</f>
        <v>36.1</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78.62</v>
      </c>
      <c r="S10" s="56"/>
      <c r="T10" s="56"/>
      <c r="U10" s="56"/>
      <c r="V10" s="56"/>
      <c r="W10" s="56"/>
      <c r="X10" s="56"/>
      <c r="Y10" s="56"/>
      <c r="Z10" s="64">
        <f>データ!P6</f>
        <v>2160</v>
      </c>
      <c r="AA10" s="64"/>
      <c r="AB10" s="64"/>
      <c r="AC10" s="64"/>
      <c r="AD10" s="64"/>
      <c r="AE10" s="64"/>
      <c r="AF10" s="64"/>
      <c r="AG10" s="64"/>
      <c r="AH10" s="2"/>
      <c r="AI10" s="64">
        <f>データ!T6</f>
        <v>4597</v>
      </c>
      <c r="AJ10" s="64"/>
      <c r="AK10" s="64"/>
      <c r="AL10" s="64"/>
      <c r="AM10" s="64"/>
      <c r="AN10" s="64"/>
      <c r="AO10" s="64"/>
      <c r="AP10" s="64"/>
      <c r="AQ10" s="56">
        <f>データ!U6</f>
        <v>47.7</v>
      </c>
      <c r="AR10" s="56"/>
      <c r="AS10" s="56"/>
      <c r="AT10" s="56"/>
      <c r="AU10" s="56"/>
      <c r="AV10" s="56"/>
      <c r="AW10" s="56"/>
      <c r="AX10" s="56"/>
      <c r="AY10" s="56">
        <f>データ!V6</f>
        <v>96.37</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75051</v>
      </c>
      <c r="D6" s="31">
        <f t="shared" si="3"/>
        <v>47</v>
      </c>
      <c r="E6" s="31">
        <f t="shared" si="3"/>
        <v>1</v>
      </c>
      <c r="F6" s="31">
        <f t="shared" si="3"/>
        <v>0</v>
      </c>
      <c r="G6" s="31">
        <f t="shared" si="3"/>
        <v>0</v>
      </c>
      <c r="H6" s="31" t="str">
        <f t="shared" si="3"/>
        <v>福島県　古殿町</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78.62</v>
      </c>
      <c r="P6" s="32">
        <f t="shared" si="3"/>
        <v>2160</v>
      </c>
      <c r="Q6" s="32">
        <f t="shared" si="3"/>
        <v>5895</v>
      </c>
      <c r="R6" s="32">
        <f t="shared" si="3"/>
        <v>163.29</v>
      </c>
      <c r="S6" s="32">
        <f t="shared" si="3"/>
        <v>36.1</v>
      </c>
      <c r="T6" s="32">
        <f t="shared" si="3"/>
        <v>4597</v>
      </c>
      <c r="U6" s="32">
        <f t="shared" si="3"/>
        <v>47.7</v>
      </c>
      <c r="V6" s="32">
        <f t="shared" si="3"/>
        <v>96.37</v>
      </c>
      <c r="W6" s="33">
        <f>IF(W7="",NA(),W7)</f>
        <v>80.3</v>
      </c>
      <c r="X6" s="33">
        <f t="shared" ref="X6:AF6" si="4">IF(X7="",NA(),X7)</f>
        <v>67.650000000000006</v>
      </c>
      <c r="Y6" s="33">
        <f t="shared" si="4"/>
        <v>69.33</v>
      </c>
      <c r="Z6" s="33">
        <f t="shared" si="4"/>
        <v>59.5</v>
      </c>
      <c r="AA6" s="33">
        <f t="shared" si="4"/>
        <v>68.209999999999994</v>
      </c>
      <c r="AB6" s="33">
        <f t="shared" si="4"/>
        <v>78.62</v>
      </c>
      <c r="AC6" s="33">
        <f t="shared" si="4"/>
        <v>75.89</v>
      </c>
      <c r="AD6" s="33">
        <f t="shared" si="4"/>
        <v>74.52</v>
      </c>
      <c r="AE6" s="33">
        <f t="shared" si="4"/>
        <v>76.09</v>
      </c>
      <c r="AF6" s="33">
        <f t="shared" si="4"/>
        <v>75.87</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1391.46</v>
      </c>
      <c r="BE6" s="33">
        <f t="shared" ref="BE6:BM6" si="7">IF(BE7="",NA(),BE7)</f>
        <v>1207.81</v>
      </c>
      <c r="BF6" s="33">
        <f t="shared" si="7"/>
        <v>1151.46</v>
      </c>
      <c r="BG6" s="33">
        <f t="shared" si="7"/>
        <v>1134.33</v>
      </c>
      <c r="BH6" s="33">
        <f t="shared" si="7"/>
        <v>1069.51</v>
      </c>
      <c r="BI6" s="33">
        <f t="shared" si="7"/>
        <v>1137.3599999999999</v>
      </c>
      <c r="BJ6" s="33">
        <f t="shared" si="7"/>
        <v>1124.6400000000001</v>
      </c>
      <c r="BK6" s="33">
        <f t="shared" si="7"/>
        <v>1108.26</v>
      </c>
      <c r="BL6" s="33">
        <f t="shared" si="7"/>
        <v>1113.76</v>
      </c>
      <c r="BM6" s="33">
        <f t="shared" si="7"/>
        <v>1125.69</v>
      </c>
      <c r="BN6" s="32" t="str">
        <f>IF(BN7="","",IF(BN7="-","【-】","【"&amp;SUBSTITUTE(TEXT(BN7,"#,##0.00"),"-","△")&amp;"】"))</f>
        <v>【1,239.32】</v>
      </c>
      <c r="BO6" s="33">
        <f>IF(BO7="",NA(),BO7)</f>
        <v>66.25</v>
      </c>
      <c r="BP6" s="33">
        <f t="shared" ref="BP6:BX6" si="8">IF(BP7="",NA(),BP7)</f>
        <v>54.65</v>
      </c>
      <c r="BQ6" s="33">
        <f t="shared" si="8"/>
        <v>60.84</v>
      </c>
      <c r="BR6" s="33">
        <f t="shared" si="8"/>
        <v>49.7</v>
      </c>
      <c r="BS6" s="33">
        <f t="shared" si="8"/>
        <v>54.12</v>
      </c>
      <c r="BT6" s="33">
        <f t="shared" si="8"/>
        <v>57.51</v>
      </c>
      <c r="BU6" s="33">
        <f t="shared" si="8"/>
        <v>56.46</v>
      </c>
      <c r="BV6" s="33">
        <f t="shared" si="8"/>
        <v>19.77</v>
      </c>
      <c r="BW6" s="33">
        <f t="shared" si="8"/>
        <v>34.25</v>
      </c>
      <c r="BX6" s="33">
        <f t="shared" si="8"/>
        <v>46.48</v>
      </c>
      <c r="BY6" s="32" t="str">
        <f>IF(BY7="","",IF(BY7="-","【-】","【"&amp;SUBSTITUTE(TEXT(BY7,"#,##0.00"),"-","△")&amp;"】"))</f>
        <v>【36.33】</v>
      </c>
      <c r="BZ6" s="33">
        <f>IF(BZ7="",NA(),BZ7)</f>
        <v>188.47</v>
      </c>
      <c r="CA6" s="33">
        <f t="shared" ref="CA6:CI6" si="9">IF(CA7="",NA(),CA7)</f>
        <v>230.79</v>
      </c>
      <c r="CB6" s="33">
        <f t="shared" si="9"/>
        <v>206.27</v>
      </c>
      <c r="CC6" s="33">
        <f t="shared" si="9"/>
        <v>254.47</v>
      </c>
      <c r="CD6" s="33">
        <f t="shared" si="9"/>
        <v>239.36</v>
      </c>
      <c r="CE6" s="33">
        <f t="shared" si="9"/>
        <v>291.83</v>
      </c>
      <c r="CF6" s="33">
        <f t="shared" si="9"/>
        <v>306.49</v>
      </c>
      <c r="CG6" s="33">
        <f t="shared" si="9"/>
        <v>878.73</v>
      </c>
      <c r="CH6" s="33">
        <f t="shared" si="9"/>
        <v>501.18</v>
      </c>
      <c r="CI6" s="33">
        <f t="shared" si="9"/>
        <v>376.61</v>
      </c>
      <c r="CJ6" s="32" t="str">
        <f>IF(CJ7="","",IF(CJ7="-","【-】","【"&amp;SUBSTITUTE(TEXT(CJ7,"#,##0.00"),"-","△")&amp;"】"))</f>
        <v>【476.46】</v>
      </c>
      <c r="CK6" s="33">
        <f>IF(CK7="",NA(),CK7)</f>
        <v>73.44</v>
      </c>
      <c r="CL6" s="33">
        <f t="shared" ref="CL6:CT6" si="10">IF(CL7="",NA(),CL7)</f>
        <v>70.930000000000007</v>
      </c>
      <c r="CM6" s="33">
        <f t="shared" si="10"/>
        <v>70.209999999999994</v>
      </c>
      <c r="CN6" s="33">
        <f t="shared" si="10"/>
        <v>64.849999999999994</v>
      </c>
      <c r="CO6" s="33">
        <f t="shared" si="10"/>
        <v>61.56</v>
      </c>
      <c r="CP6" s="33">
        <f t="shared" si="10"/>
        <v>57.95</v>
      </c>
      <c r="CQ6" s="33">
        <f t="shared" si="10"/>
        <v>58.25</v>
      </c>
      <c r="CR6" s="33">
        <f t="shared" si="10"/>
        <v>57.17</v>
      </c>
      <c r="CS6" s="33">
        <f t="shared" si="10"/>
        <v>57.55</v>
      </c>
      <c r="CT6" s="33">
        <f t="shared" si="10"/>
        <v>57.43</v>
      </c>
      <c r="CU6" s="32" t="str">
        <f>IF(CU7="","",IF(CU7="-","【-】","【"&amp;SUBSTITUTE(TEXT(CU7,"#,##0.00"),"-","△")&amp;"】"))</f>
        <v>【58.19】</v>
      </c>
      <c r="CV6" s="33">
        <f>IF(CV7="",NA(),CV7)</f>
        <v>76.040000000000006</v>
      </c>
      <c r="CW6" s="33">
        <f t="shared" ref="CW6:DE6" si="11">IF(CW7="",NA(),CW7)</f>
        <v>84.9</v>
      </c>
      <c r="CX6" s="33">
        <f t="shared" si="11"/>
        <v>86.01</v>
      </c>
      <c r="CY6" s="33">
        <f t="shared" si="11"/>
        <v>87.23</v>
      </c>
      <c r="CZ6" s="33">
        <f t="shared" si="11"/>
        <v>89.22</v>
      </c>
      <c r="DA6" s="33">
        <f t="shared" si="11"/>
        <v>76.33</v>
      </c>
      <c r="DB6" s="33">
        <f t="shared" si="11"/>
        <v>74.53</v>
      </c>
      <c r="DC6" s="33">
        <f t="shared" si="11"/>
        <v>74.94</v>
      </c>
      <c r="DD6" s="33">
        <f t="shared" si="11"/>
        <v>74.14</v>
      </c>
      <c r="DE6" s="33">
        <f t="shared" si="11"/>
        <v>73.83</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0.89</v>
      </c>
      <c r="ED6" s="33">
        <f t="shared" ref="ED6:EL6" si="14">IF(ED7="",NA(),ED7)</f>
        <v>6.68</v>
      </c>
      <c r="EE6" s="33">
        <f t="shared" si="14"/>
        <v>0.09</v>
      </c>
      <c r="EF6" s="33">
        <f t="shared" si="14"/>
        <v>0.09</v>
      </c>
      <c r="EG6" s="33">
        <f t="shared" si="14"/>
        <v>0.55000000000000004</v>
      </c>
      <c r="EH6" s="33">
        <f t="shared" si="14"/>
        <v>0.48</v>
      </c>
      <c r="EI6" s="33">
        <f t="shared" si="14"/>
        <v>0.47</v>
      </c>
      <c r="EJ6" s="33">
        <f t="shared" si="14"/>
        <v>0.46</v>
      </c>
      <c r="EK6" s="33">
        <f t="shared" si="14"/>
        <v>0.8</v>
      </c>
      <c r="EL6" s="33">
        <f t="shared" si="14"/>
        <v>0.69</v>
      </c>
      <c r="EM6" s="32" t="str">
        <f>IF(EM7="","",IF(EM7="-","【-】","【"&amp;SUBSTITUTE(TEXT(EM7,"#,##0.00"),"-","△")&amp;"】"))</f>
        <v>【0.74】</v>
      </c>
    </row>
    <row r="7" spans="1:143" s="34" customFormat="1">
      <c r="A7" s="26"/>
      <c r="B7" s="35">
        <v>2014</v>
      </c>
      <c r="C7" s="35">
        <v>75051</v>
      </c>
      <c r="D7" s="35">
        <v>47</v>
      </c>
      <c r="E7" s="35">
        <v>1</v>
      </c>
      <c r="F7" s="35">
        <v>0</v>
      </c>
      <c r="G7" s="35">
        <v>0</v>
      </c>
      <c r="H7" s="35" t="s">
        <v>93</v>
      </c>
      <c r="I7" s="35" t="s">
        <v>94</v>
      </c>
      <c r="J7" s="35" t="s">
        <v>95</v>
      </c>
      <c r="K7" s="35" t="s">
        <v>96</v>
      </c>
      <c r="L7" s="35" t="s">
        <v>97</v>
      </c>
      <c r="M7" s="36" t="s">
        <v>98</v>
      </c>
      <c r="N7" s="36" t="s">
        <v>99</v>
      </c>
      <c r="O7" s="36">
        <v>78.62</v>
      </c>
      <c r="P7" s="36">
        <v>2160</v>
      </c>
      <c r="Q7" s="36">
        <v>5895</v>
      </c>
      <c r="R7" s="36">
        <v>163.29</v>
      </c>
      <c r="S7" s="36">
        <v>36.1</v>
      </c>
      <c r="T7" s="36">
        <v>4597</v>
      </c>
      <c r="U7" s="36">
        <v>47.7</v>
      </c>
      <c r="V7" s="36">
        <v>96.37</v>
      </c>
      <c r="W7" s="36">
        <v>80.3</v>
      </c>
      <c r="X7" s="36">
        <v>67.650000000000006</v>
      </c>
      <c r="Y7" s="36">
        <v>69.33</v>
      </c>
      <c r="Z7" s="36">
        <v>59.5</v>
      </c>
      <c r="AA7" s="36">
        <v>68.209999999999994</v>
      </c>
      <c r="AB7" s="36">
        <v>78.62</v>
      </c>
      <c r="AC7" s="36">
        <v>75.89</v>
      </c>
      <c r="AD7" s="36">
        <v>74.52</v>
      </c>
      <c r="AE7" s="36">
        <v>76.09</v>
      </c>
      <c r="AF7" s="36">
        <v>75.87</v>
      </c>
      <c r="AG7" s="36">
        <v>76.03</v>
      </c>
      <c r="AH7" s="36"/>
      <c r="AI7" s="36"/>
      <c r="AJ7" s="36"/>
      <c r="AK7" s="36"/>
      <c r="AL7" s="36"/>
      <c r="AM7" s="36"/>
      <c r="AN7" s="36"/>
      <c r="AO7" s="36"/>
      <c r="AP7" s="36"/>
      <c r="AQ7" s="36"/>
      <c r="AR7" s="36"/>
      <c r="AS7" s="36"/>
      <c r="AT7" s="36"/>
      <c r="AU7" s="36"/>
      <c r="AV7" s="36"/>
      <c r="AW7" s="36"/>
      <c r="AX7" s="36"/>
      <c r="AY7" s="36"/>
      <c r="AZ7" s="36"/>
      <c r="BA7" s="36"/>
      <c r="BB7" s="36"/>
      <c r="BC7" s="36"/>
      <c r="BD7" s="36">
        <v>1391.46</v>
      </c>
      <c r="BE7" s="36">
        <v>1207.81</v>
      </c>
      <c r="BF7" s="36">
        <v>1151.46</v>
      </c>
      <c r="BG7" s="36">
        <v>1134.33</v>
      </c>
      <c r="BH7" s="36">
        <v>1069.51</v>
      </c>
      <c r="BI7" s="36">
        <v>1137.3599999999999</v>
      </c>
      <c r="BJ7" s="36">
        <v>1124.6400000000001</v>
      </c>
      <c r="BK7" s="36">
        <v>1108.26</v>
      </c>
      <c r="BL7" s="36">
        <v>1113.76</v>
      </c>
      <c r="BM7" s="36">
        <v>1125.69</v>
      </c>
      <c r="BN7" s="36">
        <v>1239.32</v>
      </c>
      <c r="BO7" s="36">
        <v>66.25</v>
      </c>
      <c r="BP7" s="36">
        <v>54.65</v>
      </c>
      <c r="BQ7" s="36">
        <v>60.84</v>
      </c>
      <c r="BR7" s="36">
        <v>49.7</v>
      </c>
      <c r="BS7" s="36">
        <v>54.12</v>
      </c>
      <c r="BT7" s="36">
        <v>57.51</v>
      </c>
      <c r="BU7" s="36">
        <v>56.46</v>
      </c>
      <c r="BV7" s="36">
        <v>19.77</v>
      </c>
      <c r="BW7" s="36">
        <v>34.25</v>
      </c>
      <c r="BX7" s="36">
        <v>46.48</v>
      </c>
      <c r="BY7" s="36">
        <v>36.33</v>
      </c>
      <c r="BZ7" s="36">
        <v>188.47</v>
      </c>
      <c r="CA7" s="36">
        <v>230.79</v>
      </c>
      <c r="CB7" s="36">
        <v>206.27</v>
      </c>
      <c r="CC7" s="36">
        <v>254.47</v>
      </c>
      <c r="CD7" s="36">
        <v>239.36</v>
      </c>
      <c r="CE7" s="36">
        <v>291.83</v>
      </c>
      <c r="CF7" s="36">
        <v>306.49</v>
      </c>
      <c r="CG7" s="36">
        <v>878.73</v>
      </c>
      <c r="CH7" s="36">
        <v>501.18</v>
      </c>
      <c r="CI7" s="36">
        <v>376.61</v>
      </c>
      <c r="CJ7" s="36">
        <v>476.46</v>
      </c>
      <c r="CK7" s="36">
        <v>73.44</v>
      </c>
      <c r="CL7" s="36">
        <v>70.930000000000007</v>
      </c>
      <c r="CM7" s="36">
        <v>70.209999999999994</v>
      </c>
      <c r="CN7" s="36">
        <v>64.849999999999994</v>
      </c>
      <c r="CO7" s="36">
        <v>61.56</v>
      </c>
      <c r="CP7" s="36">
        <v>57.95</v>
      </c>
      <c r="CQ7" s="36">
        <v>58.25</v>
      </c>
      <c r="CR7" s="36">
        <v>57.17</v>
      </c>
      <c r="CS7" s="36">
        <v>57.55</v>
      </c>
      <c r="CT7" s="36">
        <v>57.43</v>
      </c>
      <c r="CU7" s="36">
        <v>58.19</v>
      </c>
      <c r="CV7" s="36">
        <v>76.040000000000006</v>
      </c>
      <c r="CW7" s="36">
        <v>84.9</v>
      </c>
      <c r="CX7" s="36">
        <v>86.01</v>
      </c>
      <c r="CY7" s="36">
        <v>87.23</v>
      </c>
      <c r="CZ7" s="36">
        <v>89.22</v>
      </c>
      <c r="DA7" s="36">
        <v>76.33</v>
      </c>
      <c r="DB7" s="36">
        <v>74.53</v>
      </c>
      <c r="DC7" s="36">
        <v>74.94</v>
      </c>
      <c r="DD7" s="36">
        <v>74.14</v>
      </c>
      <c r="DE7" s="36">
        <v>73.83</v>
      </c>
      <c r="DF7" s="36">
        <v>75.39</v>
      </c>
      <c r="DG7" s="36"/>
      <c r="DH7" s="36"/>
      <c r="DI7" s="36"/>
      <c r="DJ7" s="36"/>
      <c r="DK7" s="36"/>
      <c r="DL7" s="36"/>
      <c r="DM7" s="36"/>
      <c r="DN7" s="36"/>
      <c r="DO7" s="36"/>
      <c r="DP7" s="36"/>
      <c r="DQ7" s="36"/>
      <c r="DR7" s="36"/>
      <c r="DS7" s="36"/>
      <c r="DT7" s="36"/>
      <c r="DU7" s="36"/>
      <c r="DV7" s="36"/>
      <c r="DW7" s="36"/>
      <c r="DX7" s="36"/>
      <c r="DY7" s="36"/>
      <c r="DZ7" s="36"/>
      <c r="EA7" s="36"/>
      <c r="EB7" s="36"/>
      <c r="EC7" s="36">
        <v>0.89</v>
      </c>
      <c r="ED7" s="36">
        <v>6.68</v>
      </c>
      <c r="EE7" s="36">
        <v>0.09</v>
      </c>
      <c r="EF7" s="36">
        <v>0.09</v>
      </c>
      <c r="EG7" s="36">
        <v>0.55000000000000004</v>
      </c>
      <c r="EH7" s="36">
        <v>0.48</v>
      </c>
      <c r="EI7" s="36">
        <v>0.47</v>
      </c>
      <c r="EJ7" s="36">
        <v>0.46</v>
      </c>
      <c r="EK7" s="36">
        <v>0.8</v>
      </c>
      <c r="EL7" s="36">
        <v>0.69</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2016-02-15T07:55:43Z</cp:lastPrinted>
  <dcterms:created xsi:type="dcterms:W3CDTF">2016-01-18T05:00:46Z</dcterms:created>
  <dcterms:modified xsi:type="dcterms:W3CDTF">2016-02-15T07:55:47Z</dcterms:modified>
  <cp:category/>
</cp:coreProperties>
</file>