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Y8" i="4" s="1"/>
  <c r="R6" i="5"/>
  <c r="Q6" i="5"/>
  <c r="P6" i="5"/>
  <c r="O6" i="5"/>
  <c r="N6" i="5"/>
  <c r="M6" i="5"/>
  <c r="L6" i="5"/>
  <c r="K6" i="5"/>
  <c r="R8" i="4" s="1"/>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Q8" i="4"/>
  <c r="AI8" i="4"/>
  <c r="Z8" i="4"/>
  <c r="J8" i="4"/>
  <c r="B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<sst xmlns="http://schemas.openxmlformats.org/spreadsheetml/2006/main" count="218" uniqueCount="108">
  <si>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</si>
  <si>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</si>
  <si>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</si>
  <si>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</si>
  <si>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</si>
  <si>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</si>
  <si>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</si>
  <si>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</si>
  <si>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</si>
  <si>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</si>
  <si>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</si>
  <si>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</si>
  <si>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</si>
  <si>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</si>
  <si>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</si>
  <si>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</si>
  <si>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</si>
  <si>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</si>
  <si>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</si>
  <si>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</si>
  <si>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</si>
  <si>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</si>
  <si>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</si>
  <si>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</si>
  <si>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</si>
  <si>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</si>
  <si>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</si>
  <si>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</si>
  <si>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</si>
  <si>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</si>
  <si>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</si>
  <si>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</si>
  <si>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</si>
  <si>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</si>
  <si>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</si>
  <si>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</si>
  <si>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</si>
  <si>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</si>
  <si>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</si>
  <si>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</si>
  <si>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</si>
  <si>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</si>
  <si>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</si>
  <si>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</si>
  <si>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</si>
  <si>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</si>
  <si>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</si>
  <si>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</si>
  <si>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</si>
  <si>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</si>
  <si>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</si>
  <si>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</si>
  <si>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</si>
  <si>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</si>
  <si>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</si>
  <si>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</si>
  <si>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</si>
  <si>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</si>
  <si>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</si>
  <si>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</si>
  <si>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</si>
  <si>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</si>
  <si>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</si>
  <si>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</si>
  <si>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</si>
  <si>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</si>
  <si>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</si>
  <si>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</si>
  <si>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</si>
  <si>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</si>
  <si>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</si>
  <si>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</si>
  <si>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</si>
  <si>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</si>
  <si>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</si>
  <si>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</si>
  <si>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</si>
  <si>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</si>
  <si>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</si>
  <si>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</si>
  <si>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</si>
  <si>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</si>
  <si>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</si>
  <si>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</si>
  <si>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</si>
  <si>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</si>
  <si>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</si>
  <si>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</si>
  <si>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</si>
  <si>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</si>
  <si>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</si>
  <si>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</si>
  <si>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</si>
  <si>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平田村</t>
  </si>
  <si>
    <t>法非適用</t>
  </si>
  <si>
    <t>水道事業</t>
  </si>
  <si>
    <t>簡易水道事業</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</si>
  <si>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</si>
  <si>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</si>
  <si>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</si>
  <si>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</si>
  <si>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</si>
  <si>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</si>
  <si>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</si>
  <si>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</si>
  <si>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管路については、国庫補助、交付金事業で計画的に更新を実施している。現在は、石綿セメント管を布設替している状況であり、平成３２年度までに対象管路の更新を完了させる計画である。今後はその他の管種についても、耐用年数等を考慮し更新計画を策定していく。また、各水道施設についても老朽化が進んでいるため、管路更新と並行して実施していく必要があり、財源確保と長寿命化に努めていきたい。　　</t>
    <rPh sb="1" eb="3">
      <t>カンロ</t>
    </rPh>
    <rPh sb="9" eb="11">
      <t>コッコ</t>
    </rPh>
    <rPh sb="11" eb="13">
      <t>ホジョ</t>
    </rPh>
    <rPh sb="14" eb="17">
      <t>コウフキン</t>
    </rPh>
    <rPh sb="17" eb="19">
      <t>ジギョウ</t>
    </rPh>
    <rPh sb="20" eb="23">
      <t>ケイカクテキ</t>
    </rPh>
    <rPh sb="24" eb="26">
      <t>コウシン</t>
    </rPh>
    <rPh sb="27" eb="29">
      <t>ジッシ</t>
    </rPh>
    <rPh sb="34" eb="36">
      <t>ゲンザイ</t>
    </rPh>
    <rPh sb="38" eb="40">
      <t>セキメン</t>
    </rPh>
    <rPh sb="44" eb="45">
      <t>カン</t>
    </rPh>
    <rPh sb="46" eb="48">
      <t>フセツ</t>
    </rPh>
    <rPh sb="48" eb="49">
      <t>ガ</t>
    </rPh>
    <rPh sb="53" eb="55">
      <t>ジョウキョウ</t>
    </rPh>
    <rPh sb="59" eb="61">
      <t>ヘイセイ</t>
    </rPh>
    <rPh sb="63" eb="64">
      <t>ネン</t>
    </rPh>
    <rPh sb="64" eb="65">
      <t>ド</t>
    </rPh>
    <rPh sb="68" eb="70">
      <t>タイショウ</t>
    </rPh>
    <rPh sb="70" eb="72">
      <t>カンロ</t>
    </rPh>
    <rPh sb="73" eb="75">
      <t>コウシン</t>
    </rPh>
    <rPh sb="76" eb="78">
      <t>カンリョウ</t>
    </rPh>
    <rPh sb="81" eb="83">
      <t>ケイカク</t>
    </rPh>
    <rPh sb="87" eb="89">
      <t>コンゴ</t>
    </rPh>
    <rPh sb="92" eb="93">
      <t>タ</t>
    </rPh>
    <rPh sb="94" eb="96">
      <t>カンシュ</t>
    </rPh>
    <rPh sb="102" eb="104">
      <t>タイヨウ</t>
    </rPh>
    <rPh sb="104" eb="106">
      <t>ネンスウ</t>
    </rPh>
    <rPh sb="106" eb="107">
      <t>トウ</t>
    </rPh>
    <rPh sb="108" eb="110">
      <t>コウリョ</t>
    </rPh>
    <rPh sb="111" eb="113">
      <t>コウシン</t>
    </rPh>
    <rPh sb="113" eb="115">
      <t>ケイカク</t>
    </rPh>
    <rPh sb="116" eb="118">
      <t>サクテイ</t>
    </rPh>
    <rPh sb="126" eb="127">
      <t>カク</t>
    </rPh>
    <rPh sb="127" eb="129">
      <t>スイドウ</t>
    </rPh>
    <rPh sb="129" eb="131">
      <t>シセツ</t>
    </rPh>
    <rPh sb="136" eb="139">
      <t>ロウキュウカ</t>
    </rPh>
    <rPh sb="140" eb="141">
      <t>スス</t>
    </rPh>
    <rPh sb="148" eb="150">
      <t>カンロ</t>
    </rPh>
    <rPh sb="150" eb="152">
      <t>コウシン</t>
    </rPh>
    <rPh sb="153" eb="155">
      <t>ヘイコウ</t>
    </rPh>
    <rPh sb="157" eb="159">
      <t>ジッシ</t>
    </rPh>
    <rPh sb="163" eb="165">
      <t>ヒツヨウ</t>
    </rPh>
    <rPh sb="169" eb="171">
      <t>ザイゲン</t>
    </rPh>
    <rPh sb="171" eb="173">
      <t>カクホ</t>
    </rPh>
    <rPh sb="174" eb="175">
      <t>チョウ</t>
    </rPh>
    <rPh sb="175" eb="178">
      <t>ジュミョウカ</t>
    </rPh>
    <rPh sb="179" eb="180">
      <t>ツト</t>
    </rPh>
    <phoneticPr fontId="4"/>
  </si>
  <si>
    <t>①収益的収支比率は前年度から0.13%上昇したが、73.09%と低く経営的には赤字であるため、一般会計からの繰入がなければ経営できない状態である。現在の地方債償還金、管路更新事業を踏まえると、今後も同様の経営状況が続くことは否めないが、健全経営へ近づけるために事業の効率化を図るなど、経営改善策を見出していくことが必要である。　　　　　　　　　　　　　　　　　　　　　　　　　　　④企業債残高対給水収益比率は、前年度から65.81%減少したが依然として負担は大きい。現在の主な企業債は平成8年に竣工となった第1次拡張事業と現在も実施している管路の更新事業のものである。現在の給水普及率70%程の低さが給水収益の増加に結びつかない一つの原因でもあるため、新規加入の促進活動にも取り組む必要がある。　　　　　　　　　　　　　　　　　　　　　　⑤料金回収率は前年度より1.04%上昇したが、55.42%と数値は低い。給水収益のみで賄うことは厳しく今後も基準外繰出で収入を補塡せざるを得ない。徴収率は低くないため、給水原価をいかに抑えるかが課題である。　　　　　　　　　　　　　　　　　　　　⑥給水原価は前年度から13.14円上昇した。有収率の向上を図ると共に、維持管理費のコスト削減に努めなければならない。また、固定費を基本料金で回収できるような料金体系での運営を目指さなければならない。　　　　　　　　　　　　　　　　　　　　　⑦施設利用率は前年度から1.22%減少している。人口減少に伴い給水量も減少傾向である。現状としては施設の老朽化も進んでいるため、負荷率を考慮した運転管理で長寿命化も図りたい。　　　　　　　　　　　　　　　　　　　　　　⑧有収率は前年度から0.31%上昇したが、83.47%である。配水管、給水管の老朽化も進み、思うような有収率向上には繋がっていない現状である。主な原因は漏水であるため、調査業務を実施し無効水量を減少させ、90％以上を維持していきたい。</t>
    <rPh sb="1" eb="4">
      <t>シュウエキテキ</t>
    </rPh>
    <rPh sb="4" eb="6">
      <t>シュウシ</t>
    </rPh>
    <rPh sb="6" eb="8">
      <t>ヒリツ</t>
    </rPh>
    <rPh sb="9" eb="12">
      <t>ゼンネンド</t>
    </rPh>
    <rPh sb="19" eb="21">
      <t>ジョウショウ</t>
    </rPh>
    <rPh sb="32" eb="33">
      <t>ヒク</t>
    </rPh>
    <rPh sb="34" eb="37">
      <t>ケイエイテキ</t>
    </rPh>
    <rPh sb="39" eb="41">
      <t>アカジ</t>
    </rPh>
    <rPh sb="47" eb="49">
      <t>イッパン</t>
    </rPh>
    <rPh sb="49" eb="51">
      <t>カイケイ</t>
    </rPh>
    <rPh sb="54" eb="56">
      <t>クリイレ</t>
    </rPh>
    <rPh sb="61" eb="63">
      <t>ケイエイ</t>
    </rPh>
    <rPh sb="67" eb="69">
      <t>ジョウタイ</t>
    </rPh>
    <rPh sb="73" eb="75">
      <t>ゲンザイ</t>
    </rPh>
    <rPh sb="76" eb="78">
      <t>チホウ</t>
    </rPh>
    <rPh sb="78" eb="79">
      <t>サイ</t>
    </rPh>
    <rPh sb="79" eb="82">
      <t>ショウカンキン</t>
    </rPh>
    <rPh sb="83" eb="85">
      <t>カンロ</t>
    </rPh>
    <rPh sb="85" eb="87">
      <t>コウシン</t>
    </rPh>
    <rPh sb="87" eb="89">
      <t>ジギョウ</t>
    </rPh>
    <rPh sb="90" eb="91">
      <t>フ</t>
    </rPh>
    <rPh sb="96" eb="98">
      <t>コンゴ</t>
    </rPh>
    <rPh sb="99" eb="101">
      <t>ドウヨウ</t>
    </rPh>
    <rPh sb="118" eb="120">
      <t>ケンゼン</t>
    </rPh>
    <rPh sb="120" eb="122">
      <t>ケイエイ</t>
    </rPh>
    <rPh sb="123" eb="124">
      <t>チカ</t>
    </rPh>
    <rPh sb="130" eb="132">
      <t>ジギョウ</t>
    </rPh>
    <rPh sb="133" eb="136">
      <t>コウリツカ</t>
    </rPh>
    <rPh sb="137" eb="138">
      <t>ハカ</t>
    </rPh>
    <rPh sb="142" eb="144">
      <t>ケイエイ</t>
    </rPh>
    <rPh sb="144" eb="147">
      <t>カイゼンサク</t>
    </rPh>
    <rPh sb="148" eb="150">
      <t>ミイダ</t>
    </rPh>
    <rPh sb="157" eb="159">
      <t>ヒツヨウ</t>
    </rPh>
    <rPh sb="191" eb="193">
      <t>キギョウ</t>
    </rPh>
    <rPh sb="193" eb="194">
      <t>サイ</t>
    </rPh>
    <rPh sb="194" eb="196">
      <t>ザンダカ</t>
    </rPh>
    <rPh sb="196" eb="197">
      <t>タイ</t>
    </rPh>
    <rPh sb="201" eb="203">
      <t>ヒリツ</t>
    </rPh>
    <rPh sb="205" eb="208">
      <t>ゼンネンド</t>
    </rPh>
    <rPh sb="216" eb="218">
      <t>ゲンショウ</t>
    </rPh>
    <rPh sb="221" eb="223">
      <t>イゼン</t>
    </rPh>
    <rPh sb="226" eb="228">
      <t>フタン</t>
    </rPh>
    <rPh sb="229" eb="230">
      <t>オオ</t>
    </rPh>
    <rPh sb="233" eb="235">
      <t>ゲンザイ</t>
    </rPh>
    <rPh sb="236" eb="237">
      <t>オモ</t>
    </rPh>
    <rPh sb="238" eb="240">
      <t>キギョウ</t>
    </rPh>
    <rPh sb="240" eb="241">
      <t>サイ</t>
    </rPh>
    <rPh sb="242" eb="244">
      <t>ヘイセイ</t>
    </rPh>
    <rPh sb="245" eb="246">
      <t>ネン</t>
    </rPh>
    <rPh sb="247" eb="249">
      <t>シュンコウ</t>
    </rPh>
    <rPh sb="253" eb="254">
      <t>ダイ</t>
    </rPh>
    <rPh sb="255" eb="256">
      <t>ジ</t>
    </rPh>
    <rPh sb="256" eb="258">
      <t>カクチョウ</t>
    </rPh>
    <rPh sb="258" eb="260">
      <t>ジギョウ</t>
    </rPh>
    <rPh sb="261" eb="263">
      <t>ゲンザイ</t>
    </rPh>
    <rPh sb="264" eb="266">
      <t>ジッシ</t>
    </rPh>
    <rPh sb="270" eb="272">
      <t>カンロ</t>
    </rPh>
    <rPh sb="273" eb="275">
      <t>コウシン</t>
    </rPh>
    <rPh sb="275" eb="277">
      <t>ジギョウ</t>
    </rPh>
    <rPh sb="284" eb="286">
      <t>ゲンザイ</t>
    </rPh>
    <rPh sb="287" eb="289">
      <t>キュウスイ</t>
    </rPh>
    <rPh sb="289" eb="291">
      <t>フキュウ</t>
    </rPh>
    <rPh sb="291" eb="292">
      <t>リツ</t>
    </rPh>
    <rPh sb="295" eb="296">
      <t>ホド</t>
    </rPh>
    <rPh sb="297" eb="298">
      <t>ヒク</t>
    </rPh>
    <rPh sb="300" eb="302">
      <t>キュウスイ</t>
    </rPh>
    <rPh sb="302" eb="304">
      <t>シュウエキ</t>
    </rPh>
    <rPh sb="305" eb="307">
      <t>ゾウカ</t>
    </rPh>
    <rPh sb="308" eb="309">
      <t>ムス</t>
    </rPh>
    <rPh sb="314" eb="315">
      <t>ヒト</t>
    </rPh>
    <rPh sb="317" eb="319">
      <t>ゲンイン</t>
    </rPh>
    <rPh sb="326" eb="328">
      <t>シンキ</t>
    </rPh>
    <rPh sb="331" eb="333">
      <t>ソクシン</t>
    </rPh>
    <rPh sb="333" eb="335">
      <t>カツドウ</t>
    </rPh>
    <rPh sb="337" eb="338">
      <t>ト</t>
    </rPh>
    <rPh sb="339" eb="340">
      <t>ク</t>
    </rPh>
    <rPh sb="341" eb="343">
      <t>ヒツヨウ</t>
    </rPh>
    <rPh sb="370" eb="372">
      <t>リョウキン</t>
    </rPh>
    <rPh sb="372" eb="374">
      <t>カイシュウ</t>
    </rPh>
    <rPh sb="374" eb="375">
      <t>リツ</t>
    </rPh>
    <rPh sb="376" eb="379">
      <t>ゼンネンド</t>
    </rPh>
    <rPh sb="386" eb="388">
      <t>ジョウショウ</t>
    </rPh>
    <rPh sb="399" eb="401">
      <t>スウチ</t>
    </rPh>
    <rPh sb="402" eb="403">
      <t>ヒク</t>
    </rPh>
    <rPh sb="405" eb="407">
      <t>キュウスイ</t>
    </rPh>
    <rPh sb="407" eb="409">
      <t>シュウエキ</t>
    </rPh>
    <rPh sb="412" eb="413">
      <t>マカナ</t>
    </rPh>
    <rPh sb="417" eb="418">
      <t>キビ</t>
    </rPh>
    <rPh sb="420" eb="422">
      <t>コンゴ</t>
    </rPh>
    <rPh sb="423" eb="425">
      <t>キジュン</t>
    </rPh>
    <rPh sb="425" eb="426">
      <t>ガイ</t>
    </rPh>
    <rPh sb="426" eb="428">
      <t>クリダ</t>
    </rPh>
    <rPh sb="429" eb="431">
      <t>シュウニュウ</t>
    </rPh>
    <rPh sb="432" eb="433">
      <t>ホ</t>
    </rPh>
    <rPh sb="433" eb="434">
      <t>テン</t>
    </rPh>
    <rPh sb="438" eb="439">
      <t>エ</t>
    </rPh>
    <rPh sb="442" eb="444">
      <t>チョウシュウ</t>
    </rPh>
    <rPh sb="444" eb="445">
      <t>リツ</t>
    </rPh>
    <rPh sb="446" eb="447">
      <t>ヒク</t>
    </rPh>
    <rPh sb="453" eb="455">
      <t>キュウスイ</t>
    </rPh>
    <rPh sb="455" eb="457">
      <t>ゲンカ</t>
    </rPh>
    <rPh sb="461" eb="462">
      <t>オサ</t>
    </rPh>
    <rPh sb="466" eb="468">
      <t>カダイ</t>
    </rPh>
    <rPh sb="493" eb="495">
      <t>キュウスイ</t>
    </rPh>
    <rPh sb="495" eb="497">
      <t>ゲンカ</t>
    </rPh>
    <rPh sb="498" eb="501">
      <t>ゼンネンド</t>
    </rPh>
    <rPh sb="508" eb="509">
      <t>エン</t>
    </rPh>
    <rPh sb="509" eb="511">
      <t>ジョウショウ</t>
    </rPh>
    <rPh sb="514" eb="516">
      <t>ユウシュウ</t>
    </rPh>
    <rPh sb="516" eb="517">
      <t>リツ</t>
    </rPh>
    <rPh sb="518" eb="520">
      <t>コウジョウ</t>
    </rPh>
    <rPh sb="521" eb="522">
      <t>ハカ</t>
    </rPh>
    <rPh sb="524" eb="525">
      <t>トモ</t>
    </rPh>
    <rPh sb="527" eb="529">
      <t>イジ</t>
    </rPh>
    <rPh sb="529" eb="531">
      <t>カンリ</t>
    </rPh>
    <rPh sb="531" eb="532">
      <t>ヒ</t>
    </rPh>
    <rPh sb="536" eb="538">
      <t>サクゲン</t>
    </rPh>
    <rPh sb="539" eb="540">
      <t>ツト</t>
    </rPh>
    <rPh sb="553" eb="556">
      <t>コテイヒ</t>
    </rPh>
    <rPh sb="557" eb="559">
      <t>キホン</t>
    </rPh>
    <rPh sb="559" eb="561">
      <t>リョウキン</t>
    </rPh>
    <rPh sb="562" eb="564">
      <t>カイシュウ</t>
    </rPh>
    <rPh sb="570" eb="572">
      <t>リョウキン</t>
    </rPh>
    <rPh sb="572" eb="574">
      <t>タイケイ</t>
    </rPh>
    <rPh sb="576" eb="578">
      <t>ウンエイ</t>
    </rPh>
    <rPh sb="579" eb="581">
      <t>メザ</t>
    </rPh>
    <rPh sb="613" eb="615">
      <t>シセツ</t>
    </rPh>
    <rPh sb="615" eb="618">
      <t>リヨウリツ</t>
    </rPh>
    <rPh sb="619" eb="622">
      <t>ゼンネンド</t>
    </rPh>
    <rPh sb="629" eb="631">
      <t>ゲンショウ</t>
    </rPh>
    <rPh sb="647" eb="649">
      <t>ゲンショウ</t>
    </rPh>
    <rPh sb="649" eb="651">
      <t>ケイコウ</t>
    </rPh>
    <rPh sb="655" eb="657">
      <t>ゲンジョウ</t>
    </rPh>
    <rPh sb="661" eb="663">
      <t>シセツ</t>
    </rPh>
    <rPh sb="664" eb="667">
      <t>ロウキュウカ</t>
    </rPh>
    <rPh sb="668" eb="669">
      <t>スス</t>
    </rPh>
    <rPh sb="676" eb="678">
      <t>フカ</t>
    </rPh>
    <rPh sb="678" eb="679">
      <t>リツ</t>
    </rPh>
    <rPh sb="680" eb="682">
      <t>コウリョ</t>
    </rPh>
    <rPh sb="684" eb="686">
      <t>ウンテン</t>
    </rPh>
    <rPh sb="686" eb="688">
      <t>カンリ</t>
    </rPh>
    <rPh sb="689" eb="690">
      <t>チョウ</t>
    </rPh>
    <rPh sb="690" eb="693">
      <t>ジュミョウカ</t>
    </rPh>
    <rPh sb="694" eb="695">
      <t>ハカ</t>
    </rPh>
    <rPh sb="726" eb="729">
      <t>ゼンネンド</t>
    </rPh>
    <rPh sb="736" eb="738">
      <t>ジョウショウ</t>
    </rPh>
    <rPh sb="752" eb="755">
      <t>ハイスイカン</t>
    </rPh>
    <rPh sb="756" eb="759">
      <t>キュウスイカン</t>
    </rPh>
    <rPh sb="760" eb="763">
      <t>ロウキュウカ</t>
    </rPh>
    <rPh sb="764" eb="765">
      <t>スス</t>
    </rPh>
    <rPh sb="767" eb="768">
      <t>オモ</t>
    </rPh>
    <rPh sb="772" eb="774">
      <t>ユウシュウ</t>
    </rPh>
    <rPh sb="774" eb="775">
      <t>リツ</t>
    </rPh>
    <rPh sb="775" eb="777">
      <t>コウジョウ</t>
    </rPh>
    <rPh sb="779" eb="780">
      <t>ツナ</t>
    </rPh>
    <rPh sb="786" eb="788">
      <t>ゲンジョウ</t>
    </rPh>
    <rPh sb="826" eb="828">
      <t>イジョウ</t>
    </rPh>
    <rPh sb="829" eb="831">
      <t>イジ</t>
    </rPh>
    <phoneticPr fontId="4"/>
  </si>
  <si>
    <t>　事業運営にあたっては、一般会計からの繰入がなければ運営できない厳しい状況にある。現在行っている管路更新事業が完了するまでは現況の経営状態を変えることは難しい。しかし、健全経営へ向け料金改定、維持管理費のコスト削減、事業の効率化を図るなど、経営改善策を見出していくことが課題である。また、施設の老朽化に伴い、固定資産台帳の整備やアセットマネジメントを策定し、現況を分析したうえで長期的な更新計画を立てると共に、村全体の財政状況を把握していくことが重要である。</t>
    <rPh sb="1" eb="3">
      <t>ジギョウ</t>
    </rPh>
    <rPh sb="3" eb="5">
      <t>ウンエイ</t>
    </rPh>
    <rPh sb="12" eb="14">
      <t>イッパン</t>
    </rPh>
    <rPh sb="14" eb="16">
      <t>カイケイ</t>
    </rPh>
    <rPh sb="19" eb="21">
      <t>クリイレ</t>
    </rPh>
    <rPh sb="26" eb="28">
      <t>ウンエイ</t>
    </rPh>
    <rPh sb="32" eb="33">
      <t>キビ</t>
    </rPh>
    <rPh sb="35" eb="37">
      <t>ジョウキョウ</t>
    </rPh>
    <rPh sb="41" eb="43">
      <t>ゲンザイ</t>
    </rPh>
    <rPh sb="43" eb="44">
      <t>オコナ</t>
    </rPh>
    <rPh sb="48" eb="50">
      <t>カンロ</t>
    </rPh>
    <rPh sb="50" eb="52">
      <t>コウシン</t>
    </rPh>
    <rPh sb="52" eb="54">
      <t>ジギョウ</t>
    </rPh>
    <rPh sb="55" eb="57">
      <t>カンリョウ</t>
    </rPh>
    <rPh sb="62" eb="64">
      <t>ゲンキョウ</t>
    </rPh>
    <rPh sb="65" eb="67">
      <t>ケイエイ</t>
    </rPh>
    <rPh sb="67" eb="69">
      <t>ジョウタイ</t>
    </rPh>
    <rPh sb="70" eb="71">
      <t>カ</t>
    </rPh>
    <rPh sb="76" eb="77">
      <t>ムズカ</t>
    </rPh>
    <rPh sb="84" eb="86">
      <t>ケンゼン</t>
    </rPh>
    <rPh sb="86" eb="88">
      <t>ケイエイ</t>
    </rPh>
    <rPh sb="89" eb="90">
      <t>ム</t>
    </rPh>
    <rPh sb="91" eb="93">
      <t>リョウキン</t>
    </rPh>
    <rPh sb="93" eb="95">
      <t>カイテイ</t>
    </rPh>
    <rPh sb="96" eb="98">
      <t>イジ</t>
    </rPh>
    <rPh sb="98" eb="101">
      <t>カンリヒ</t>
    </rPh>
    <rPh sb="105" eb="107">
      <t>サクゲン</t>
    </rPh>
    <rPh sb="135" eb="137">
      <t>カダイ</t>
    </rPh>
    <rPh sb="144" eb="146">
      <t>シセツ</t>
    </rPh>
    <rPh sb="147" eb="150">
      <t>ロウキュウカ</t>
    </rPh>
    <rPh sb="151" eb="152">
      <t>トモナ</t>
    </rPh>
    <rPh sb="154" eb="156">
      <t>コテイ</t>
    </rPh>
    <rPh sb="156" eb="158">
      <t>シサン</t>
    </rPh>
    <rPh sb="158" eb="160">
      <t>ダイチョウ</t>
    </rPh>
    <rPh sb="161" eb="163">
      <t>セイビ</t>
    </rPh>
    <rPh sb="189" eb="192">
      <t>チョウキテキ</t>
    </rPh>
    <rPh sb="193" eb="195">
      <t>コウシン</t>
    </rPh>
    <rPh sb="195" eb="197">
      <t>ケイカク</t>
    </rPh>
    <rPh sb="198" eb="199">
      <t>タ</t>
    </rPh>
    <rPh sb="202" eb="203">
      <t>トモ</t>
    </rPh>
    <rPh sb="205" eb="206">
      <t>ムラ</t>
    </rPh>
    <rPh sb="206" eb="208">
      <t>ゼンタイ</t>
    </rPh>
    <rPh sb="209" eb="211">
      <t>ザイセイ</t>
    </rPh>
    <rPh sb="211" eb="213">
      <t>ジョウキョウ</t>
    </rPh>
    <rPh sb="214" eb="216">
      <t>ハアク</t>
    </rPh>
    <rPh sb="223" eb="225">
      <t>ジュウヨウ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</si>
</sst>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22" fillId="0" borderId="9"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1.03</c:v>
                </c:pt>
                <c:pt idx="1">
                  <c:v>1.24</c:v>
                </c:pt>
                <c:pt idx="2">
                  <c:v>0.99</c:v>
                </c:pt>
                <c:pt idx="3">
                  <c:v>2.06</c:v>
                </c:pt>
                <c:pt idx="4">
                  <c:v>0.99</c:v>
                </c:pt>
              </c:numCache>
            </c:numRef>
          </c:val>
        </c:ser>
        <c:dLbls>
          <c:showLegendKey val="0"/>
          <c:showVal val="0"/>
          <c:showCatName val="0"/>
          <c:showSerName val="0"/>
          <c:showPercent val="0"/>
          <c:showBubbleSize val="0"/>
        </c:dLbls>
        <c:gapWidth val="150"/>
        <c:axId val="70963200"/>
        <c:axId val="70965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0.48</c:v>
                </c:pt>
                <c:pt idx="1">
                  <c:v>0.47</c:v>
                </c:pt>
                <c:pt idx="2">
                  <c:v>0.46</c:v>
                </c:pt>
                <c:pt idx="3">
                  <c:v>0.8</c:v>
                </c:pt>
                <c:pt idx="4">
                  <c:v>0.69</c:v>
                </c:pt>
              </c:numCache>
            </c:numRef>
          </c:val>
          <c:smooth val="0"/>
        </c:ser>
        <c:dLbls>
          <c:showLegendKey val="0"/>
          <c:showVal val="0"/>
          <c:showCatName val="0"/>
          <c:showSerName val="0"/>
          <c:showPercent val="0"/>
          <c:showBubbleSize val="0"/>
        </c:dLbls>
        <c:marker val="1"/>
        <c:smooth val="0"/>
        <c:axId val="70963200"/>
        <c:axId val="70965120"/>
      </c:lineChart>
      <c:dateAx>
        <c:axId val="70963200"/>
        <c:scaling>
          <c:orientation val="minMax"/>
        </c:scaling>
        <c:delete val="1"/>
        <c:axPos val="b"/>
        <c:numFmt formatCode="ge" sourceLinked="1"/>
        <c:majorTickMark val="none"/>
        <c:minorTickMark val="none"/>
        <c:tickLblPos val="none"/>
        <c:crossAx val="70965120"/>
        <c:crosses val="autoZero"/>
        <c:auto val="1"/>
        <c:lblOffset val="100"/>
        <c:baseTimeUnit val="years"/>
      </c:dateAx>
      <c:valAx>
        <c:axId val="70965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0963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56.91</c:v>
                </c:pt>
                <c:pt idx="1">
                  <c:v>61.14</c:v>
                </c:pt>
                <c:pt idx="2">
                  <c:v>60.84</c:v>
                </c:pt>
                <c:pt idx="3">
                  <c:v>63.92</c:v>
                </c:pt>
                <c:pt idx="4">
                  <c:v>62.7</c:v>
                </c:pt>
              </c:numCache>
            </c:numRef>
          </c:val>
        </c:ser>
        <c:dLbls>
          <c:showLegendKey val="0"/>
          <c:showVal val="0"/>
          <c:showCatName val="0"/>
          <c:showSerName val="0"/>
          <c:showPercent val="0"/>
          <c:showBubbleSize val="0"/>
        </c:dLbls>
        <c:gapWidth val="150"/>
        <c:axId val="86430080"/>
        <c:axId val="86432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57.95</c:v>
                </c:pt>
                <c:pt idx="1">
                  <c:v>58.25</c:v>
                </c:pt>
                <c:pt idx="2">
                  <c:v>57.17</c:v>
                </c:pt>
                <c:pt idx="3">
                  <c:v>57.55</c:v>
                </c:pt>
                <c:pt idx="4">
                  <c:v>57.43</c:v>
                </c:pt>
              </c:numCache>
            </c:numRef>
          </c:val>
          <c:smooth val="0"/>
        </c:ser>
        <c:dLbls>
          <c:showLegendKey val="0"/>
          <c:showVal val="0"/>
          <c:showCatName val="0"/>
          <c:showSerName val="0"/>
          <c:showPercent val="0"/>
          <c:showBubbleSize val="0"/>
        </c:dLbls>
        <c:marker val="1"/>
        <c:smooth val="0"/>
        <c:axId val="86430080"/>
        <c:axId val="86432000"/>
      </c:lineChart>
      <c:dateAx>
        <c:axId val="86430080"/>
        <c:scaling>
          <c:orientation val="minMax"/>
        </c:scaling>
        <c:delete val="1"/>
        <c:axPos val="b"/>
        <c:numFmt formatCode="ge" sourceLinked="1"/>
        <c:majorTickMark val="none"/>
        <c:minorTickMark val="none"/>
        <c:tickLblPos val="none"/>
        <c:crossAx val="86432000"/>
        <c:crosses val="autoZero"/>
        <c:auto val="1"/>
        <c:lblOffset val="100"/>
        <c:baseTimeUnit val="years"/>
      </c:dateAx>
      <c:valAx>
        <c:axId val="86432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430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87.66</c:v>
                </c:pt>
                <c:pt idx="1">
                  <c:v>82.01</c:v>
                </c:pt>
                <c:pt idx="2">
                  <c:v>85.03</c:v>
                </c:pt>
                <c:pt idx="3">
                  <c:v>83.16</c:v>
                </c:pt>
                <c:pt idx="4">
                  <c:v>83.47</c:v>
                </c:pt>
              </c:numCache>
            </c:numRef>
          </c:val>
        </c:ser>
        <c:dLbls>
          <c:showLegendKey val="0"/>
          <c:showVal val="0"/>
          <c:showCatName val="0"/>
          <c:showSerName val="0"/>
          <c:showPercent val="0"/>
          <c:showBubbleSize val="0"/>
        </c:dLbls>
        <c:gapWidth val="150"/>
        <c:axId val="87523328"/>
        <c:axId val="87525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76.33</c:v>
                </c:pt>
                <c:pt idx="1">
                  <c:v>74.53</c:v>
                </c:pt>
                <c:pt idx="2">
                  <c:v>74.94</c:v>
                </c:pt>
                <c:pt idx="3">
                  <c:v>74.14</c:v>
                </c:pt>
                <c:pt idx="4">
                  <c:v>73.83</c:v>
                </c:pt>
              </c:numCache>
            </c:numRef>
          </c:val>
          <c:smooth val="0"/>
        </c:ser>
        <c:dLbls>
          <c:showLegendKey val="0"/>
          <c:showVal val="0"/>
          <c:showCatName val="0"/>
          <c:showSerName val="0"/>
          <c:showPercent val="0"/>
          <c:showBubbleSize val="0"/>
        </c:dLbls>
        <c:marker val="1"/>
        <c:smooth val="0"/>
        <c:axId val="87523328"/>
        <c:axId val="87525248"/>
      </c:lineChart>
      <c:dateAx>
        <c:axId val="87523328"/>
        <c:scaling>
          <c:orientation val="minMax"/>
        </c:scaling>
        <c:delete val="1"/>
        <c:axPos val="b"/>
        <c:numFmt formatCode="ge" sourceLinked="1"/>
        <c:majorTickMark val="none"/>
        <c:minorTickMark val="none"/>
        <c:tickLblPos val="none"/>
        <c:crossAx val="87525248"/>
        <c:crosses val="autoZero"/>
        <c:auto val="1"/>
        <c:lblOffset val="100"/>
        <c:baseTimeUnit val="years"/>
      </c:dateAx>
      <c:valAx>
        <c:axId val="87525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523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82.96</c:v>
                </c:pt>
                <c:pt idx="1">
                  <c:v>79.37</c:v>
                </c:pt>
                <c:pt idx="2">
                  <c:v>77.709999999999994</c:v>
                </c:pt>
                <c:pt idx="3">
                  <c:v>72.959999999999994</c:v>
                </c:pt>
                <c:pt idx="4">
                  <c:v>73.09</c:v>
                </c:pt>
              </c:numCache>
            </c:numRef>
          </c:val>
        </c:ser>
        <c:dLbls>
          <c:showLegendKey val="0"/>
          <c:showVal val="0"/>
          <c:showCatName val="0"/>
          <c:showSerName val="0"/>
          <c:showPercent val="0"/>
          <c:showBubbleSize val="0"/>
        </c:dLbls>
        <c:gapWidth val="150"/>
        <c:axId val="81812864"/>
        <c:axId val="81823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78.62</c:v>
                </c:pt>
                <c:pt idx="1">
                  <c:v>75.89</c:v>
                </c:pt>
                <c:pt idx="2">
                  <c:v>74.52</c:v>
                </c:pt>
                <c:pt idx="3">
                  <c:v>76.09</c:v>
                </c:pt>
                <c:pt idx="4">
                  <c:v>75.87</c:v>
                </c:pt>
              </c:numCache>
            </c:numRef>
          </c:val>
          <c:smooth val="0"/>
        </c:ser>
        <c:dLbls>
          <c:showLegendKey val="0"/>
          <c:showVal val="0"/>
          <c:showCatName val="0"/>
          <c:showSerName val="0"/>
          <c:showPercent val="0"/>
          <c:showBubbleSize val="0"/>
        </c:dLbls>
        <c:marker val="1"/>
        <c:smooth val="0"/>
        <c:axId val="81812864"/>
        <c:axId val="81823232"/>
      </c:lineChart>
      <c:dateAx>
        <c:axId val="81812864"/>
        <c:scaling>
          <c:orientation val="minMax"/>
        </c:scaling>
        <c:delete val="1"/>
        <c:axPos val="b"/>
        <c:numFmt formatCode="ge" sourceLinked="1"/>
        <c:majorTickMark val="none"/>
        <c:minorTickMark val="none"/>
        <c:tickLblPos val="none"/>
        <c:crossAx val="81823232"/>
        <c:crosses val="autoZero"/>
        <c:auto val="1"/>
        <c:lblOffset val="100"/>
        <c:baseTimeUnit val="years"/>
      </c:dateAx>
      <c:valAx>
        <c:axId val="81823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812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1837056"/>
        <c:axId val="81847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1837056"/>
        <c:axId val="81847424"/>
      </c:lineChart>
      <c:dateAx>
        <c:axId val="81837056"/>
        <c:scaling>
          <c:orientation val="minMax"/>
        </c:scaling>
        <c:delete val="1"/>
        <c:axPos val="b"/>
        <c:numFmt formatCode="ge" sourceLinked="1"/>
        <c:majorTickMark val="none"/>
        <c:minorTickMark val="none"/>
        <c:tickLblPos val="none"/>
        <c:crossAx val="81847424"/>
        <c:crosses val="autoZero"/>
        <c:auto val="1"/>
        <c:lblOffset val="100"/>
        <c:baseTimeUnit val="years"/>
      </c:dateAx>
      <c:valAx>
        <c:axId val="81847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837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6145664"/>
        <c:axId val="86147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145664"/>
        <c:axId val="86147840"/>
      </c:lineChart>
      <c:dateAx>
        <c:axId val="86145664"/>
        <c:scaling>
          <c:orientation val="minMax"/>
        </c:scaling>
        <c:delete val="1"/>
        <c:axPos val="b"/>
        <c:numFmt formatCode="ge" sourceLinked="1"/>
        <c:majorTickMark val="none"/>
        <c:minorTickMark val="none"/>
        <c:tickLblPos val="none"/>
        <c:crossAx val="86147840"/>
        <c:crosses val="autoZero"/>
        <c:auto val="1"/>
        <c:lblOffset val="100"/>
        <c:baseTimeUnit val="years"/>
      </c:dateAx>
      <c:valAx>
        <c:axId val="86147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145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6180224"/>
        <c:axId val="86182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180224"/>
        <c:axId val="86182144"/>
      </c:lineChart>
      <c:dateAx>
        <c:axId val="86180224"/>
        <c:scaling>
          <c:orientation val="minMax"/>
        </c:scaling>
        <c:delete val="1"/>
        <c:axPos val="b"/>
        <c:numFmt formatCode="ge" sourceLinked="1"/>
        <c:majorTickMark val="none"/>
        <c:minorTickMark val="none"/>
        <c:tickLblPos val="none"/>
        <c:crossAx val="86182144"/>
        <c:crosses val="autoZero"/>
        <c:auto val="1"/>
        <c:lblOffset val="100"/>
        <c:baseTimeUnit val="years"/>
      </c:dateAx>
      <c:valAx>
        <c:axId val="86182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180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6215296"/>
        <c:axId val="86229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215296"/>
        <c:axId val="86229760"/>
      </c:lineChart>
      <c:dateAx>
        <c:axId val="86215296"/>
        <c:scaling>
          <c:orientation val="minMax"/>
        </c:scaling>
        <c:delete val="1"/>
        <c:axPos val="b"/>
        <c:numFmt formatCode="ge" sourceLinked="1"/>
        <c:majorTickMark val="none"/>
        <c:minorTickMark val="none"/>
        <c:tickLblPos val="none"/>
        <c:crossAx val="86229760"/>
        <c:crosses val="autoZero"/>
        <c:auto val="1"/>
        <c:lblOffset val="100"/>
        <c:baseTimeUnit val="years"/>
      </c:dateAx>
      <c:valAx>
        <c:axId val="86229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215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1331.14</c:v>
                </c:pt>
                <c:pt idx="1">
                  <c:v>1314.82</c:v>
                </c:pt>
                <c:pt idx="2">
                  <c:v>1266.6500000000001</c:v>
                </c:pt>
                <c:pt idx="3">
                  <c:v>1296.02</c:v>
                </c:pt>
                <c:pt idx="4">
                  <c:v>1230.21</c:v>
                </c:pt>
              </c:numCache>
            </c:numRef>
          </c:val>
        </c:ser>
        <c:dLbls>
          <c:showLegendKey val="0"/>
          <c:showVal val="0"/>
          <c:showCatName val="0"/>
          <c:showSerName val="0"/>
          <c:showPercent val="0"/>
          <c:showBubbleSize val="0"/>
        </c:dLbls>
        <c:gapWidth val="150"/>
        <c:axId val="86239488"/>
        <c:axId val="86327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1137.3599999999999</c:v>
                </c:pt>
                <c:pt idx="1">
                  <c:v>1124.6400000000001</c:v>
                </c:pt>
                <c:pt idx="2">
                  <c:v>1108.26</c:v>
                </c:pt>
                <c:pt idx="3">
                  <c:v>1113.76</c:v>
                </c:pt>
                <c:pt idx="4">
                  <c:v>1125.69</c:v>
                </c:pt>
              </c:numCache>
            </c:numRef>
          </c:val>
          <c:smooth val="0"/>
        </c:ser>
        <c:dLbls>
          <c:showLegendKey val="0"/>
          <c:showVal val="0"/>
          <c:showCatName val="0"/>
          <c:showSerName val="0"/>
          <c:showPercent val="0"/>
          <c:showBubbleSize val="0"/>
        </c:dLbls>
        <c:marker val="1"/>
        <c:smooth val="0"/>
        <c:axId val="86239488"/>
        <c:axId val="86327680"/>
      </c:lineChart>
      <c:dateAx>
        <c:axId val="86239488"/>
        <c:scaling>
          <c:orientation val="minMax"/>
        </c:scaling>
        <c:delete val="1"/>
        <c:axPos val="b"/>
        <c:numFmt formatCode="ge" sourceLinked="1"/>
        <c:majorTickMark val="none"/>
        <c:minorTickMark val="none"/>
        <c:tickLblPos val="none"/>
        <c:crossAx val="86327680"/>
        <c:crosses val="autoZero"/>
        <c:auto val="1"/>
        <c:lblOffset val="100"/>
        <c:baseTimeUnit val="years"/>
      </c:dateAx>
      <c:valAx>
        <c:axId val="86327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239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58.6</c:v>
                </c:pt>
                <c:pt idx="1">
                  <c:v>55.72</c:v>
                </c:pt>
                <c:pt idx="2">
                  <c:v>56.04</c:v>
                </c:pt>
                <c:pt idx="3">
                  <c:v>54.38</c:v>
                </c:pt>
                <c:pt idx="4">
                  <c:v>55.42</c:v>
                </c:pt>
              </c:numCache>
            </c:numRef>
          </c:val>
        </c:ser>
        <c:dLbls>
          <c:showLegendKey val="0"/>
          <c:showVal val="0"/>
          <c:showCatName val="0"/>
          <c:showSerName val="0"/>
          <c:showPercent val="0"/>
          <c:showBubbleSize val="0"/>
        </c:dLbls>
        <c:gapWidth val="150"/>
        <c:axId val="86361984"/>
        <c:axId val="86376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57.51</c:v>
                </c:pt>
                <c:pt idx="1">
                  <c:v>56.46</c:v>
                </c:pt>
                <c:pt idx="2">
                  <c:v>19.77</c:v>
                </c:pt>
                <c:pt idx="3">
                  <c:v>34.25</c:v>
                </c:pt>
                <c:pt idx="4">
                  <c:v>46.48</c:v>
                </c:pt>
              </c:numCache>
            </c:numRef>
          </c:val>
          <c:smooth val="0"/>
        </c:ser>
        <c:dLbls>
          <c:showLegendKey val="0"/>
          <c:showVal val="0"/>
          <c:showCatName val="0"/>
          <c:showSerName val="0"/>
          <c:showPercent val="0"/>
          <c:showBubbleSize val="0"/>
        </c:dLbls>
        <c:marker val="1"/>
        <c:smooth val="0"/>
        <c:axId val="86361984"/>
        <c:axId val="86376448"/>
      </c:lineChart>
      <c:dateAx>
        <c:axId val="86361984"/>
        <c:scaling>
          <c:orientation val="minMax"/>
        </c:scaling>
        <c:delete val="1"/>
        <c:axPos val="b"/>
        <c:numFmt formatCode="ge" sourceLinked="1"/>
        <c:majorTickMark val="none"/>
        <c:minorTickMark val="none"/>
        <c:tickLblPos val="none"/>
        <c:crossAx val="86376448"/>
        <c:crosses val="autoZero"/>
        <c:auto val="1"/>
        <c:lblOffset val="100"/>
        <c:baseTimeUnit val="years"/>
      </c:dateAx>
      <c:valAx>
        <c:axId val="86376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361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331.68</c:v>
                </c:pt>
                <c:pt idx="1">
                  <c:v>348.03</c:v>
                </c:pt>
                <c:pt idx="2">
                  <c:v>345.98</c:v>
                </c:pt>
                <c:pt idx="3">
                  <c:v>355.84</c:v>
                </c:pt>
                <c:pt idx="4">
                  <c:v>368.93</c:v>
                </c:pt>
              </c:numCache>
            </c:numRef>
          </c:val>
        </c:ser>
        <c:dLbls>
          <c:showLegendKey val="0"/>
          <c:showVal val="0"/>
          <c:showCatName val="0"/>
          <c:showSerName val="0"/>
          <c:showPercent val="0"/>
          <c:showBubbleSize val="0"/>
        </c:dLbls>
        <c:gapWidth val="150"/>
        <c:axId val="86393600"/>
        <c:axId val="86395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291.83</c:v>
                </c:pt>
                <c:pt idx="1">
                  <c:v>306.49</c:v>
                </c:pt>
                <c:pt idx="2">
                  <c:v>878.73</c:v>
                </c:pt>
                <c:pt idx="3">
                  <c:v>501.18</c:v>
                </c:pt>
                <c:pt idx="4">
                  <c:v>376.61</c:v>
                </c:pt>
              </c:numCache>
            </c:numRef>
          </c:val>
          <c:smooth val="0"/>
        </c:ser>
        <c:dLbls>
          <c:showLegendKey val="0"/>
          <c:showVal val="0"/>
          <c:showCatName val="0"/>
          <c:showSerName val="0"/>
          <c:showPercent val="0"/>
          <c:showBubbleSize val="0"/>
        </c:dLbls>
        <c:marker val="1"/>
        <c:smooth val="0"/>
        <c:axId val="86393600"/>
        <c:axId val="86395520"/>
      </c:lineChart>
      <c:dateAx>
        <c:axId val="86393600"/>
        <c:scaling>
          <c:orientation val="minMax"/>
        </c:scaling>
        <c:delete val="1"/>
        <c:axPos val="b"/>
        <c:numFmt formatCode="ge" sourceLinked="1"/>
        <c:majorTickMark val="none"/>
        <c:minorTickMark val="none"/>
        <c:tickLblPos val="none"/>
        <c:crossAx val="86395520"/>
        <c:crosses val="autoZero"/>
        <c:auto val="1"/>
        <c:lblOffset val="100"/>
        <c:baseTimeUnit val="years"/>
      </c:dateAx>
      <c:valAx>
        <c:axId val="86395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393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【1,239.32】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【58.19】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【476.46】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【36.33】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G49" zoomScaleNormal="100" workbookViewId="0">
      <selection activeCell="AG56" sqref="AG56:AT57"/>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福島県　平田村</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8" t="s">
        <v>1</v>
      </c>
      <c r="C7" s="79"/>
      <c r="D7" s="79"/>
      <c r="E7" s="79"/>
      <c r="F7" s="79"/>
      <c r="G7" s="79"/>
      <c r="H7" s="79"/>
      <c r="I7" s="80"/>
      <c r="J7" s="78" t="s">
        <v>2</v>
      </c>
      <c r="K7" s="79"/>
      <c r="L7" s="79"/>
      <c r="M7" s="79"/>
      <c r="N7" s="79"/>
      <c r="O7" s="79"/>
      <c r="P7" s="79"/>
      <c r="Q7" s="80"/>
      <c r="R7" s="78" t="s">
        <v>3</v>
      </c>
      <c r="S7" s="79"/>
      <c r="T7" s="79"/>
      <c r="U7" s="79"/>
      <c r="V7" s="79"/>
      <c r="W7" s="79"/>
      <c r="X7" s="79"/>
      <c r="Y7" s="80"/>
      <c r="Z7" s="78" t="s">
        <v>4</v>
      </c>
      <c r="AA7" s="79"/>
      <c r="AB7" s="79"/>
      <c r="AC7" s="79"/>
      <c r="AD7" s="79"/>
      <c r="AE7" s="79"/>
      <c r="AF7" s="79"/>
      <c r="AG7" s="80"/>
      <c r="AH7" s="3"/>
      <c r="AI7" s="78" t="s">
        <v>5</v>
      </c>
      <c r="AJ7" s="79"/>
      <c r="AK7" s="79"/>
      <c r="AL7" s="79"/>
      <c r="AM7" s="79"/>
      <c r="AN7" s="79"/>
      <c r="AO7" s="79"/>
      <c r="AP7" s="80"/>
      <c r="AQ7" s="67" t="s">
        <v>6</v>
      </c>
      <c r="AR7" s="67"/>
      <c r="AS7" s="67"/>
      <c r="AT7" s="67"/>
      <c r="AU7" s="67"/>
      <c r="AV7" s="67"/>
      <c r="AW7" s="67"/>
      <c r="AX7" s="67"/>
      <c r="AY7" s="67" t="s">
        <v>7</v>
      </c>
      <c r="AZ7" s="67"/>
      <c r="BA7" s="67"/>
      <c r="BB7" s="67"/>
      <c r="BC7" s="67"/>
      <c r="BD7" s="67"/>
      <c r="BE7" s="67"/>
      <c r="BF7" s="67"/>
      <c r="BG7" s="3"/>
      <c r="BH7" s="3"/>
      <c r="BI7" s="3"/>
      <c r="BJ7" s="3"/>
      <c r="BK7" s="3"/>
      <c r="BL7" s="4" t="s">
        <v>8</v>
      </c>
      <c r="BM7" s="5"/>
      <c r="BN7" s="5"/>
      <c r="BO7" s="5"/>
      <c r="BP7" s="5"/>
      <c r="BQ7" s="5"/>
      <c r="BR7" s="5"/>
      <c r="BS7" s="5"/>
      <c r="BT7" s="5"/>
      <c r="BU7" s="5"/>
      <c r="BV7" s="5"/>
      <c r="BW7" s="5"/>
      <c r="BX7" s="5"/>
      <c r="BY7" s="6"/>
    </row>
    <row r="8" spans="1:78" ht="18.75" customHeight="1">
      <c r="A8" s="2"/>
      <c r="B8" s="70" t="str">
        <f>データ!I6</f>
        <v>法非適用</v>
      </c>
      <c r="C8" s="71"/>
      <c r="D8" s="71"/>
      <c r="E8" s="71"/>
      <c r="F8" s="71"/>
      <c r="G8" s="71"/>
      <c r="H8" s="71"/>
      <c r="I8" s="72"/>
      <c r="J8" s="70" t="str">
        <f>データ!J6</f>
        <v>水道事業</v>
      </c>
      <c r="K8" s="71"/>
      <c r="L8" s="71"/>
      <c r="M8" s="71"/>
      <c r="N8" s="71"/>
      <c r="O8" s="71"/>
      <c r="P8" s="71"/>
      <c r="Q8" s="72"/>
      <c r="R8" s="70" t="str">
        <f>データ!K6</f>
        <v>簡易水道事業</v>
      </c>
      <c r="S8" s="71"/>
      <c r="T8" s="71"/>
      <c r="U8" s="71"/>
      <c r="V8" s="71"/>
      <c r="W8" s="71"/>
      <c r="X8" s="71"/>
      <c r="Y8" s="72"/>
      <c r="Z8" s="70" t="str">
        <f>データ!L6</f>
        <v>D3</v>
      </c>
      <c r="AA8" s="71"/>
      <c r="AB8" s="71"/>
      <c r="AC8" s="71"/>
      <c r="AD8" s="71"/>
      <c r="AE8" s="71"/>
      <c r="AF8" s="71"/>
      <c r="AG8" s="72"/>
      <c r="AH8" s="3"/>
      <c r="AI8" s="73">
        <f>データ!Q6</f>
        <v>6656</v>
      </c>
      <c r="AJ8" s="74"/>
      <c r="AK8" s="74"/>
      <c r="AL8" s="74"/>
      <c r="AM8" s="74"/>
      <c r="AN8" s="74"/>
      <c r="AO8" s="74"/>
      <c r="AP8" s="75"/>
      <c r="AQ8" s="56">
        <f>データ!R6</f>
        <v>93.42</v>
      </c>
      <c r="AR8" s="56"/>
      <c r="AS8" s="56"/>
      <c r="AT8" s="56"/>
      <c r="AU8" s="56"/>
      <c r="AV8" s="56"/>
      <c r="AW8" s="56"/>
      <c r="AX8" s="56"/>
      <c r="AY8" s="56">
        <f>データ!S6</f>
        <v>71.25</v>
      </c>
      <c r="AZ8" s="56"/>
      <c r="BA8" s="56"/>
      <c r="BB8" s="56"/>
      <c r="BC8" s="56"/>
      <c r="BD8" s="56"/>
      <c r="BE8" s="56"/>
      <c r="BF8" s="56"/>
      <c r="BG8" s="3"/>
      <c r="BH8" s="3"/>
      <c r="BI8" s="3"/>
      <c r="BJ8" s="3"/>
      <c r="BK8" s="3"/>
      <c r="BL8" s="65" t="s">
        <v>9</v>
      </c>
      <c r="BM8" s="66"/>
      <c r="BN8" s="7" t="s">
        <v>10</v>
      </c>
      <c r="BO8" s="8"/>
      <c r="BP8" s="8"/>
      <c r="BQ8" s="8"/>
      <c r="BR8" s="8"/>
      <c r="BS8" s="8"/>
      <c r="BT8" s="8"/>
      <c r="BU8" s="8"/>
      <c r="BV8" s="8"/>
      <c r="BW8" s="8"/>
      <c r="BX8" s="8"/>
      <c r="BY8" s="9"/>
    </row>
    <row r="9" spans="1:78" ht="18.75" customHeight="1">
      <c r="A9" s="2"/>
      <c r="B9" s="67" t="s">
        <v>11</v>
      </c>
      <c r="C9" s="67"/>
      <c r="D9" s="67"/>
      <c r="E9" s="67"/>
      <c r="F9" s="67"/>
      <c r="G9" s="67"/>
      <c r="H9" s="67"/>
      <c r="I9" s="67"/>
      <c r="J9" s="67" t="s">
        <v>12</v>
      </c>
      <c r="K9" s="67"/>
      <c r="L9" s="67"/>
      <c r="M9" s="67"/>
      <c r="N9" s="67"/>
      <c r="O9" s="67"/>
      <c r="P9" s="67"/>
      <c r="Q9" s="67"/>
      <c r="R9" s="67" t="s">
        <v>13</v>
      </c>
      <c r="S9" s="67"/>
      <c r="T9" s="67"/>
      <c r="U9" s="67"/>
      <c r="V9" s="67"/>
      <c r="W9" s="67"/>
      <c r="X9" s="67"/>
      <c r="Y9" s="67"/>
      <c r="Z9" s="67" t="s">
        <v>14</v>
      </c>
      <c r="AA9" s="67"/>
      <c r="AB9" s="67"/>
      <c r="AC9" s="67"/>
      <c r="AD9" s="67"/>
      <c r="AE9" s="67"/>
      <c r="AF9" s="67"/>
      <c r="AG9" s="67"/>
      <c r="AH9" s="3"/>
      <c r="AI9" s="67" t="s">
        <v>15</v>
      </c>
      <c r="AJ9" s="67"/>
      <c r="AK9" s="67"/>
      <c r="AL9" s="67"/>
      <c r="AM9" s="67"/>
      <c r="AN9" s="67"/>
      <c r="AO9" s="67"/>
      <c r="AP9" s="67"/>
      <c r="AQ9" s="67" t="s">
        <v>16</v>
      </c>
      <c r="AR9" s="67"/>
      <c r="AS9" s="67"/>
      <c r="AT9" s="67"/>
      <c r="AU9" s="67"/>
      <c r="AV9" s="67"/>
      <c r="AW9" s="67"/>
      <c r="AX9" s="67"/>
      <c r="AY9" s="67" t="s">
        <v>17</v>
      </c>
      <c r="AZ9" s="67"/>
      <c r="BA9" s="67"/>
      <c r="BB9" s="67"/>
      <c r="BC9" s="67"/>
      <c r="BD9" s="67"/>
      <c r="BE9" s="67"/>
      <c r="BF9" s="67"/>
      <c r="BG9" s="3"/>
      <c r="BH9" s="3"/>
      <c r="BI9" s="3"/>
      <c r="BJ9" s="3"/>
      <c r="BK9" s="3"/>
      <c r="BL9" s="68" t="s">
        <v>18</v>
      </c>
      <c r="BM9" s="69"/>
      <c r="BN9" s="10" t="s">
        <v>19</v>
      </c>
      <c r="BO9" s="11"/>
      <c r="BP9" s="11"/>
      <c r="BQ9" s="11"/>
      <c r="BR9" s="11"/>
      <c r="BS9" s="11"/>
      <c r="BT9" s="11"/>
      <c r="BU9" s="11"/>
      <c r="BV9" s="11"/>
      <c r="BW9" s="11"/>
      <c r="BX9" s="11"/>
      <c r="BY9" s="12"/>
    </row>
    <row r="10" spans="1:78" ht="18.75" customHeight="1">
      <c r="A10" s="2"/>
      <c r="B10" s="56" t="str">
        <f>データ!M6</f>
        <v>-</v>
      </c>
      <c r="C10" s="56"/>
      <c r="D10" s="56"/>
      <c r="E10" s="56"/>
      <c r="F10" s="56"/>
      <c r="G10" s="56"/>
      <c r="H10" s="56"/>
      <c r="I10" s="56"/>
      <c r="J10" s="56" t="str">
        <f>データ!N6</f>
        <v>該当数値なし</v>
      </c>
      <c r="K10" s="56"/>
      <c r="L10" s="56"/>
      <c r="M10" s="56"/>
      <c r="N10" s="56"/>
      <c r="O10" s="56"/>
      <c r="P10" s="56"/>
      <c r="Q10" s="56"/>
      <c r="R10" s="56">
        <f>データ!O6</f>
        <v>44.66</v>
      </c>
      <c r="S10" s="56"/>
      <c r="T10" s="56"/>
      <c r="U10" s="56"/>
      <c r="V10" s="56"/>
      <c r="W10" s="56"/>
      <c r="X10" s="56"/>
      <c r="Y10" s="56"/>
      <c r="Z10" s="64">
        <f>データ!P6</f>
        <v>3550</v>
      </c>
      <c r="AA10" s="64"/>
      <c r="AB10" s="64"/>
      <c r="AC10" s="64"/>
      <c r="AD10" s="64"/>
      <c r="AE10" s="64"/>
      <c r="AF10" s="64"/>
      <c r="AG10" s="64"/>
      <c r="AH10" s="2"/>
      <c r="AI10" s="64">
        <f>データ!T6</f>
        <v>2950</v>
      </c>
      <c r="AJ10" s="64"/>
      <c r="AK10" s="64"/>
      <c r="AL10" s="64"/>
      <c r="AM10" s="64"/>
      <c r="AN10" s="64"/>
      <c r="AO10" s="64"/>
      <c r="AP10" s="64"/>
      <c r="AQ10" s="56">
        <f>データ!U6</f>
        <v>26.87</v>
      </c>
      <c r="AR10" s="56"/>
      <c r="AS10" s="56"/>
      <c r="AT10" s="56"/>
      <c r="AU10" s="56"/>
      <c r="AV10" s="56"/>
      <c r="AW10" s="56"/>
      <c r="AX10" s="56"/>
      <c r="AY10" s="56">
        <f>データ!V6</f>
        <v>109.79</v>
      </c>
      <c r="AZ10" s="56"/>
      <c r="BA10" s="56"/>
      <c r="BB10" s="56"/>
      <c r="BC10" s="56"/>
      <c r="BD10" s="56"/>
      <c r="BE10" s="56"/>
      <c r="BF10" s="56"/>
      <c r="BG10" s="3"/>
      <c r="BH10" s="3"/>
      <c r="BI10" s="3"/>
      <c r="BJ10" s="2"/>
      <c r="BK10" s="2"/>
      <c r="BL10" s="57" t="s">
        <v>20</v>
      </c>
      <c r="BM10" s="58"/>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22</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23</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0" t="s">
        <v>24</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106</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25</v>
      </c>
      <c r="D34" s="52"/>
      <c r="E34" s="52"/>
      <c r="F34" s="52"/>
      <c r="G34" s="52"/>
      <c r="H34" s="52"/>
      <c r="I34" s="52"/>
      <c r="J34" s="52"/>
      <c r="K34" s="52"/>
      <c r="L34" s="52"/>
      <c r="M34" s="52"/>
      <c r="N34" s="52"/>
      <c r="O34" s="52"/>
      <c r="P34" s="52"/>
      <c r="Q34" s="19"/>
      <c r="R34" s="52" t="s">
        <v>26</v>
      </c>
      <c r="S34" s="52"/>
      <c r="T34" s="52"/>
      <c r="U34" s="52"/>
      <c r="V34" s="52"/>
      <c r="W34" s="52"/>
      <c r="X34" s="52"/>
      <c r="Y34" s="52"/>
      <c r="Z34" s="52"/>
      <c r="AA34" s="52"/>
      <c r="AB34" s="52"/>
      <c r="AC34" s="52"/>
      <c r="AD34" s="52"/>
      <c r="AE34" s="52"/>
      <c r="AF34" s="19"/>
      <c r="AG34" s="52" t="s">
        <v>27</v>
      </c>
      <c r="AH34" s="52"/>
      <c r="AI34" s="52"/>
      <c r="AJ34" s="52"/>
      <c r="AK34" s="52"/>
      <c r="AL34" s="52"/>
      <c r="AM34" s="52"/>
      <c r="AN34" s="52"/>
      <c r="AO34" s="52"/>
      <c r="AP34" s="52"/>
      <c r="AQ34" s="52"/>
      <c r="AR34" s="52"/>
      <c r="AS34" s="52"/>
      <c r="AT34" s="52"/>
      <c r="AU34" s="19"/>
      <c r="AV34" s="52" t="s">
        <v>28</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29</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105</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30</v>
      </c>
      <c r="D56" s="52"/>
      <c r="E56" s="52"/>
      <c r="F56" s="52"/>
      <c r="G56" s="52"/>
      <c r="H56" s="52"/>
      <c r="I56" s="52"/>
      <c r="J56" s="52"/>
      <c r="K56" s="52"/>
      <c r="L56" s="52"/>
      <c r="M56" s="52"/>
      <c r="N56" s="52"/>
      <c r="O56" s="52"/>
      <c r="P56" s="52"/>
      <c r="Q56" s="19"/>
      <c r="R56" s="52" t="s">
        <v>31</v>
      </c>
      <c r="S56" s="52"/>
      <c r="T56" s="52"/>
      <c r="U56" s="52"/>
      <c r="V56" s="52"/>
      <c r="W56" s="52"/>
      <c r="X56" s="52"/>
      <c r="Y56" s="52"/>
      <c r="Z56" s="52"/>
      <c r="AA56" s="52"/>
      <c r="AB56" s="52"/>
      <c r="AC56" s="52"/>
      <c r="AD56" s="52"/>
      <c r="AE56" s="52"/>
      <c r="AF56" s="19"/>
      <c r="AG56" s="52" t="s">
        <v>32</v>
      </c>
      <c r="AH56" s="52"/>
      <c r="AI56" s="52"/>
      <c r="AJ56" s="52"/>
      <c r="AK56" s="52"/>
      <c r="AL56" s="52"/>
      <c r="AM56" s="52"/>
      <c r="AN56" s="52"/>
      <c r="AO56" s="52"/>
      <c r="AP56" s="52"/>
      <c r="AQ56" s="52"/>
      <c r="AR56" s="52"/>
      <c r="AS56" s="52"/>
      <c r="AT56" s="52"/>
      <c r="AU56" s="19"/>
      <c r="AV56" s="52" t="s">
        <v>33</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34</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35</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107</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36</v>
      </c>
      <c r="D79" s="52"/>
      <c r="E79" s="52"/>
      <c r="F79" s="52"/>
      <c r="G79" s="52"/>
      <c r="H79" s="52"/>
      <c r="I79" s="52"/>
      <c r="J79" s="52"/>
      <c r="K79" s="52"/>
      <c r="L79" s="52"/>
      <c r="M79" s="52"/>
      <c r="N79" s="52"/>
      <c r="O79" s="52"/>
      <c r="P79" s="52"/>
      <c r="Q79" s="52"/>
      <c r="R79" s="52"/>
      <c r="S79" s="52"/>
      <c r="T79" s="52"/>
      <c r="U79" s="19"/>
      <c r="V79" s="19"/>
      <c r="W79" s="52" t="s">
        <v>37</v>
      </c>
      <c r="X79" s="52"/>
      <c r="Y79" s="52"/>
      <c r="Z79" s="52"/>
      <c r="AA79" s="52"/>
      <c r="AB79" s="52"/>
      <c r="AC79" s="52"/>
      <c r="AD79" s="52"/>
      <c r="AE79" s="52"/>
      <c r="AF79" s="52"/>
      <c r="AG79" s="52"/>
      <c r="AH79" s="52"/>
      <c r="AI79" s="52"/>
      <c r="AJ79" s="52"/>
      <c r="AK79" s="52"/>
      <c r="AL79" s="52"/>
      <c r="AM79" s="52"/>
      <c r="AN79" s="52"/>
      <c r="AO79" s="19"/>
      <c r="AP79" s="19"/>
      <c r="AQ79" s="52" t="s">
        <v>38</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75035</v>
      </c>
      <c r="D6" s="31">
        <f t="shared" si="3"/>
        <v>47</v>
      </c>
      <c r="E6" s="31">
        <f t="shared" si="3"/>
        <v>1</v>
      </c>
      <c r="F6" s="31">
        <f t="shared" si="3"/>
        <v>0</v>
      </c>
      <c r="G6" s="31">
        <f t="shared" si="3"/>
        <v>0</v>
      </c>
      <c r="H6" s="31" t="str">
        <f t="shared" si="3"/>
        <v>福島県　平田村</v>
      </c>
      <c r="I6" s="31" t="str">
        <f t="shared" si="3"/>
        <v>法非適用</v>
      </c>
      <c r="J6" s="31" t="str">
        <f t="shared" si="3"/>
        <v>水道事業</v>
      </c>
      <c r="K6" s="31" t="str">
        <f t="shared" si="3"/>
        <v>簡易水道事業</v>
      </c>
      <c r="L6" s="31" t="str">
        <f t="shared" si="3"/>
        <v>D3</v>
      </c>
      <c r="M6" s="32" t="str">
        <f t="shared" si="3"/>
        <v>-</v>
      </c>
      <c r="N6" s="32" t="str">
        <f t="shared" si="3"/>
        <v>該当数値なし</v>
      </c>
      <c r="O6" s="32">
        <f t="shared" si="3"/>
        <v>44.66</v>
      </c>
      <c r="P6" s="32">
        <f t="shared" si="3"/>
        <v>3550</v>
      </c>
      <c r="Q6" s="32">
        <f t="shared" si="3"/>
        <v>6656</v>
      </c>
      <c r="R6" s="32">
        <f t="shared" si="3"/>
        <v>93.42</v>
      </c>
      <c r="S6" s="32">
        <f t="shared" si="3"/>
        <v>71.25</v>
      </c>
      <c r="T6" s="32">
        <f t="shared" si="3"/>
        <v>2950</v>
      </c>
      <c r="U6" s="32">
        <f t="shared" si="3"/>
        <v>26.87</v>
      </c>
      <c r="V6" s="32">
        <f t="shared" si="3"/>
        <v>109.79</v>
      </c>
      <c r="W6" s="33">
        <f>IF(W7="",NA(),W7)</f>
        <v>82.96</v>
      </c>
      <c r="X6" s="33">
        <f t="shared" ref="X6:AF6" si="4">IF(X7="",NA(),X7)</f>
        <v>79.37</v>
      </c>
      <c r="Y6" s="33">
        <f t="shared" si="4"/>
        <v>77.709999999999994</v>
      </c>
      <c r="Z6" s="33">
        <f t="shared" si="4"/>
        <v>72.959999999999994</v>
      </c>
      <c r="AA6" s="33">
        <f t="shared" si="4"/>
        <v>73.09</v>
      </c>
      <c r="AB6" s="33">
        <f t="shared" si="4"/>
        <v>78.62</v>
      </c>
      <c r="AC6" s="33">
        <f t="shared" si="4"/>
        <v>75.89</v>
      </c>
      <c r="AD6" s="33">
        <f t="shared" si="4"/>
        <v>74.52</v>
      </c>
      <c r="AE6" s="33">
        <f t="shared" si="4"/>
        <v>76.09</v>
      </c>
      <c r="AF6" s="33">
        <f t="shared" si="4"/>
        <v>75.87</v>
      </c>
      <c r="AG6" s="32" t="str">
        <f>IF(AG7="","",IF(AG7="-","【-】","【"&amp;SUBSTITUTE(TEXT(AG7,"#,##0.00"),"-","△")&amp;"】"))</f>
        <v>【76.03】</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1331.14</v>
      </c>
      <c r="BE6" s="33">
        <f t="shared" ref="BE6:BM6" si="7">IF(BE7="",NA(),BE7)</f>
        <v>1314.82</v>
      </c>
      <c r="BF6" s="33">
        <f t="shared" si="7"/>
        <v>1266.6500000000001</v>
      </c>
      <c r="BG6" s="33">
        <f t="shared" si="7"/>
        <v>1296.02</v>
      </c>
      <c r="BH6" s="33">
        <f t="shared" si="7"/>
        <v>1230.21</v>
      </c>
      <c r="BI6" s="33">
        <f t="shared" si="7"/>
        <v>1137.3599999999999</v>
      </c>
      <c r="BJ6" s="33">
        <f t="shared" si="7"/>
        <v>1124.6400000000001</v>
      </c>
      <c r="BK6" s="33">
        <f t="shared" si="7"/>
        <v>1108.26</v>
      </c>
      <c r="BL6" s="33">
        <f t="shared" si="7"/>
        <v>1113.76</v>
      </c>
      <c r="BM6" s="33">
        <f t="shared" si="7"/>
        <v>1125.69</v>
      </c>
      <c r="BN6" s="32" t="str">
        <f>IF(BN7="","",IF(BN7="-","【-】","【"&amp;SUBSTITUTE(TEXT(BN7,"#,##0.00"),"-","△")&amp;"】"))</f>
        <v>【1,239.32】</v>
      </c>
      <c r="BO6" s="33">
        <f>IF(BO7="",NA(),BO7)</f>
        <v>58.6</v>
      </c>
      <c r="BP6" s="33">
        <f t="shared" ref="BP6:BX6" si="8">IF(BP7="",NA(),BP7)</f>
        <v>55.72</v>
      </c>
      <c r="BQ6" s="33">
        <f t="shared" si="8"/>
        <v>56.04</v>
      </c>
      <c r="BR6" s="33">
        <f t="shared" si="8"/>
        <v>54.38</v>
      </c>
      <c r="BS6" s="33">
        <f t="shared" si="8"/>
        <v>55.42</v>
      </c>
      <c r="BT6" s="33">
        <f t="shared" si="8"/>
        <v>57.51</v>
      </c>
      <c r="BU6" s="33">
        <f t="shared" si="8"/>
        <v>56.46</v>
      </c>
      <c r="BV6" s="33">
        <f t="shared" si="8"/>
        <v>19.77</v>
      </c>
      <c r="BW6" s="33">
        <f t="shared" si="8"/>
        <v>34.25</v>
      </c>
      <c r="BX6" s="33">
        <f t="shared" si="8"/>
        <v>46.48</v>
      </c>
      <c r="BY6" s="32" t="str">
        <f>IF(BY7="","",IF(BY7="-","【-】","【"&amp;SUBSTITUTE(TEXT(BY7,"#,##0.00"),"-","△")&amp;"】"))</f>
        <v>【36.33】</v>
      </c>
      <c r="BZ6" s="33">
        <f>IF(BZ7="",NA(),BZ7)</f>
        <v>331.68</v>
      </c>
      <c r="CA6" s="33">
        <f t="shared" ref="CA6:CI6" si="9">IF(CA7="",NA(),CA7)</f>
        <v>348.03</v>
      </c>
      <c r="CB6" s="33">
        <f t="shared" si="9"/>
        <v>345.98</v>
      </c>
      <c r="CC6" s="33">
        <f t="shared" si="9"/>
        <v>355.84</v>
      </c>
      <c r="CD6" s="33">
        <f t="shared" si="9"/>
        <v>368.93</v>
      </c>
      <c r="CE6" s="33">
        <f t="shared" si="9"/>
        <v>291.83</v>
      </c>
      <c r="CF6" s="33">
        <f t="shared" si="9"/>
        <v>306.49</v>
      </c>
      <c r="CG6" s="33">
        <f t="shared" si="9"/>
        <v>878.73</v>
      </c>
      <c r="CH6" s="33">
        <f t="shared" si="9"/>
        <v>501.18</v>
      </c>
      <c r="CI6" s="33">
        <f t="shared" si="9"/>
        <v>376.61</v>
      </c>
      <c r="CJ6" s="32" t="str">
        <f>IF(CJ7="","",IF(CJ7="-","【-】","【"&amp;SUBSTITUTE(TEXT(CJ7,"#,##0.00"),"-","△")&amp;"】"))</f>
        <v>【476.46】</v>
      </c>
      <c r="CK6" s="33">
        <f>IF(CK7="",NA(),CK7)</f>
        <v>56.91</v>
      </c>
      <c r="CL6" s="33">
        <f t="shared" ref="CL6:CT6" si="10">IF(CL7="",NA(),CL7)</f>
        <v>61.14</v>
      </c>
      <c r="CM6" s="33">
        <f t="shared" si="10"/>
        <v>60.84</v>
      </c>
      <c r="CN6" s="33">
        <f t="shared" si="10"/>
        <v>63.92</v>
      </c>
      <c r="CO6" s="33">
        <f t="shared" si="10"/>
        <v>62.7</v>
      </c>
      <c r="CP6" s="33">
        <f t="shared" si="10"/>
        <v>57.95</v>
      </c>
      <c r="CQ6" s="33">
        <f t="shared" si="10"/>
        <v>58.25</v>
      </c>
      <c r="CR6" s="33">
        <f t="shared" si="10"/>
        <v>57.17</v>
      </c>
      <c r="CS6" s="33">
        <f t="shared" si="10"/>
        <v>57.55</v>
      </c>
      <c r="CT6" s="33">
        <f t="shared" si="10"/>
        <v>57.43</v>
      </c>
      <c r="CU6" s="32" t="str">
        <f>IF(CU7="","",IF(CU7="-","【-】","【"&amp;SUBSTITUTE(TEXT(CU7,"#,##0.00"),"-","△")&amp;"】"))</f>
        <v>【58.19】</v>
      </c>
      <c r="CV6" s="33">
        <f>IF(CV7="",NA(),CV7)</f>
        <v>87.66</v>
      </c>
      <c r="CW6" s="33">
        <f t="shared" ref="CW6:DE6" si="11">IF(CW7="",NA(),CW7)</f>
        <v>82.01</v>
      </c>
      <c r="CX6" s="33">
        <f t="shared" si="11"/>
        <v>85.03</v>
      </c>
      <c r="CY6" s="33">
        <f t="shared" si="11"/>
        <v>83.16</v>
      </c>
      <c r="CZ6" s="33">
        <f t="shared" si="11"/>
        <v>83.47</v>
      </c>
      <c r="DA6" s="33">
        <f t="shared" si="11"/>
        <v>76.33</v>
      </c>
      <c r="DB6" s="33">
        <f t="shared" si="11"/>
        <v>74.53</v>
      </c>
      <c r="DC6" s="33">
        <f t="shared" si="11"/>
        <v>74.94</v>
      </c>
      <c r="DD6" s="33">
        <f t="shared" si="11"/>
        <v>74.14</v>
      </c>
      <c r="DE6" s="33">
        <f t="shared" si="11"/>
        <v>73.83</v>
      </c>
      <c r="DF6" s="32" t="str">
        <f>IF(DF7="","",IF(DF7="-","【-】","【"&amp;SUBSTITUTE(TEXT(DF7,"#,##0.00"),"-","△")&amp;"】"))</f>
        <v>【75.39】</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3">
        <f>IF(EC7="",NA(),EC7)</f>
        <v>1.03</v>
      </c>
      <c r="ED6" s="33">
        <f t="shared" ref="ED6:EL6" si="14">IF(ED7="",NA(),ED7)</f>
        <v>1.24</v>
      </c>
      <c r="EE6" s="33">
        <f t="shared" si="14"/>
        <v>0.99</v>
      </c>
      <c r="EF6" s="33">
        <f t="shared" si="14"/>
        <v>2.06</v>
      </c>
      <c r="EG6" s="33">
        <f t="shared" si="14"/>
        <v>0.99</v>
      </c>
      <c r="EH6" s="33">
        <f t="shared" si="14"/>
        <v>0.48</v>
      </c>
      <c r="EI6" s="33">
        <f t="shared" si="14"/>
        <v>0.47</v>
      </c>
      <c r="EJ6" s="33">
        <f t="shared" si="14"/>
        <v>0.46</v>
      </c>
      <c r="EK6" s="33">
        <f t="shared" si="14"/>
        <v>0.8</v>
      </c>
      <c r="EL6" s="33">
        <f t="shared" si="14"/>
        <v>0.69</v>
      </c>
      <c r="EM6" s="32" t="str">
        <f>IF(EM7="","",IF(EM7="-","【-】","【"&amp;SUBSTITUTE(TEXT(EM7,"#,##0.00"),"-","△")&amp;"】"))</f>
        <v>【0.74】</v>
      </c>
    </row>
    <row r="7" spans="1:143" s="34" customFormat="1">
      <c r="A7" s="26"/>
      <c r="B7" s="35">
        <v>2014</v>
      </c>
      <c r="C7" s="35">
        <v>75035</v>
      </c>
      <c r="D7" s="35">
        <v>47</v>
      </c>
      <c r="E7" s="35">
        <v>1</v>
      </c>
      <c r="F7" s="35">
        <v>0</v>
      </c>
      <c r="G7" s="35">
        <v>0</v>
      </c>
      <c r="H7" s="35" t="s">
        <v>93</v>
      </c>
      <c r="I7" s="35" t="s">
        <v>94</v>
      </c>
      <c r="J7" s="35" t="s">
        <v>95</v>
      </c>
      <c r="K7" s="35" t="s">
        <v>96</v>
      </c>
      <c r="L7" s="35" t="s">
        <v>97</v>
      </c>
      <c r="M7" s="36" t="s">
        <v>98</v>
      </c>
      <c r="N7" s="36" t="s">
        <v>99</v>
      </c>
      <c r="O7" s="36">
        <v>44.66</v>
      </c>
      <c r="P7" s="36">
        <v>3550</v>
      </c>
      <c r="Q7" s="36">
        <v>6656</v>
      </c>
      <c r="R7" s="36">
        <v>93.42</v>
      </c>
      <c r="S7" s="36">
        <v>71.25</v>
      </c>
      <c r="T7" s="36">
        <v>2950</v>
      </c>
      <c r="U7" s="36">
        <v>26.87</v>
      </c>
      <c r="V7" s="36">
        <v>109.79</v>
      </c>
      <c r="W7" s="36">
        <v>82.96</v>
      </c>
      <c r="X7" s="36">
        <v>79.37</v>
      </c>
      <c r="Y7" s="36">
        <v>77.709999999999994</v>
      </c>
      <c r="Z7" s="36">
        <v>72.959999999999994</v>
      </c>
      <c r="AA7" s="36">
        <v>73.09</v>
      </c>
      <c r="AB7" s="36">
        <v>78.62</v>
      </c>
      <c r="AC7" s="36">
        <v>75.89</v>
      </c>
      <c r="AD7" s="36">
        <v>74.52</v>
      </c>
      <c r="AE7" s="36">
        <v>76.09</v>
      </c>
      <c r="AF7" s="36">
        <v>75.87</v>
      </c>
      <c r="AG7" s="36">
        <v>76.03</v>
      </c>
      <c r="AH7" s="36"/>
      <c r="AI7" s="36"/>
      <c r="AJ7" s="36"/>
      <c r="AK7" s="36"/>
      <c r="AL7" s="36"/>
      <c r="AM7" s="36"/>
      <c r="AN7" s="36"/>
      <c r="AO7" s="36"/>
      <c r="AP7" s="36"/>
      <c r="AQ7" s="36"/>
      <c r="AR7" s="36"/>
      <c r="AS7" s="36"/>
      <c r="AT7" s="36"/>
      <c r="AU7" s="36"/>
      <c r="AV7" s="36"/>
      <c r="AW7" s="36"/>
      <c r="AX7" s="36"/>
      <c r="AY7" s="36"/>
      <c r="AZ7" s="36"/>
      <c r="BA7" s="36"/>
      <c r="BB7" s="36"/>
      <c r="BC7" s="36"/>
      <c r="BD7" s="36">
        <v>1331.14</v>
      </c>
      <c r="BE7" s="36">
        <v>1314.82</v>
      </c>
      <c r="BF7" s="36">
        <v>1266.6500000000001</v>
      </c>
      <c r="BG7" s="36">
        <v>1296.02</v>
      </c>
      <c r="BH7" s="36">
        <v>1230.21</v>
      </c>
      <c r="BI7" s="36">
        <v>1137.3599999999999</v>
      </c>
      <c r="BJ7" s="36">
        <v>1124.6400000000001</v>
      </c>
      <c r="BK7" s="36">
        <v>1108.26</v>
      </c>
      <c r="BL7" s="36">
        <v>1113.76</v>
      </c>
      <c r="BM7" s="36">
        <v>1125.69</v>
      </c>
      <c r="BN7" s="36">
        <v>1239.32</v>
      </c>
      <c r="BO7" s="36">
        <v>58.6</v>
      </c>
      <c r="BP7" s="36">
        <v>55.72</v>
      </c>
      <c r="BQ7" s="36">
        <v>56.04</v>
      </c>
      <c r="BR7" s="36">
        <v>54.38</v>
      </c>
      <c r="BS7" s="36">
        <v>55.42</v>
      </c>
      <c r="BT7" s="36">
        <v>57.51</v>
      </c>
      <c r="BU7" s="36">
        <v>56.46</v>
      </c>
      <c r="BV7" s="36">
        <v>19.77</v>
      </c>
      <c r="BW7" s="36">
        <v>34.25</v>
      </c>
      <c r="BX7" s="36">
        <v>46.48</v>
      </c>
      <c r="BY7" s="36">
        <v>36.33</v>
      </c>
      <c r="BZ7" s="36">
        <v>331.68</v>
      </c>
      <c r="CA7" s="36">
        <v>348.03</v>
      </c>
      <c r="CB7" s="36">
        <v>345.98</v>
      </c>
      <c r="CC7" s="36">
        <v>355.84</v>
      </c>
      <c r="CD7" s="36">
        <v>368.93</v>
      </c>
      <c r="CE7" s="36">
        <v>291.83</v>
      </c>
      <c r="CF7" s="36">
        <v>306.49</v>
      </c>
      <c r="CG7" s="36">
        <v>878.73</v>
      </c>
      <c r="CH7" s="36">
        <v>501.18</v>
      </c>
      <c r="CI7" s="36">
        <v>376.61</v>
      </c>
      <c r="CJ7" s="36">
        <v>476.46</v>
      </c>
      <c r="CK7" s="36">
        <v>56.91</v>
      </c>
      <c r="CL7" s="36">
        <v>61.14</v>
      </c>
      <c r="CM7" s="36">
        <v>60.84</v>
      </c>
      <c r="CN7" s="36">
        <v>63.92</v>
      </c>
      <c r="CO7" s="36">
        <v>62.7</v>
      </c>
      <c r="CP7" s="36">
        <v>57.95</v>
      </c>
      <c r="CQ7" s="36">
        <v>58.25</v>
      </c>
      <c r="CR7" s="36">
        <v>57.17</v>
      </c>
      <c r="CS7" s="36">
        <v>57.55</v>
      </c>
      <c r="CT7" s="36">
        <v>57.43</v>
      </c>
      <c r="CU7" s="36">
        <v>58.19</v>
      </c>
      <c r="CV7" s="36">
        <v>87.66</v>
      </c>
      <c r="CW7" s="36">
        <v>82.01</v>
      </c>
      <c r="CX7" s="36">
        <v>85.03</v>
      </c>
      <c r="CY7" s="36">
        <v>83.16</v>
      </c>
      <c r="CZ7" s="36">
        <v>83.47</v>
      </c>
      <c r="DA7" s="36">
        <v>76.33</v>
      </c>
      <c r="DB7" s="36">
        <v>74.53</v>
      </c>
      <c r="DC7" s="36">
        <v>74.94</v>
      </c>
      <c r="DD7" s="36">
        <v>74.14</v>
      </c>
      <c r="DE7" s="36">
        <v>73.83</v>
      </c>
      <c r="DF7" s="36">
        <v>75.39</v>
      </c>
      <c r="DG7" s="36"/>
      <c r="DH7" s="36"/>
      <c r="DI7" s="36"/>
      <c r="DJ7" s="36"/>
      <c r="DK7" s="36"/>
      <c r="DL7" s="36"/>
      <c r="DM7" s="36"/>
      <c r="DN7" s="36"/>
      <c r="DO7" s="36"/>
      <c r="DP7" s="36"/>
      <c r="DQ7" s="36"/>
      <c r="DR7" s="36"/>
      <c r="DS7" s="36"/>
      <c r="DT7" s="36"/>
      <c r="DU7" s="36"/>
      <c r="DV7" s="36"/>
      <c r="DW7" s="36"/>
      <c r="DX7" s="36"/>
      <c r="DY7" s="36"/>
      <c r="DZ7" s="36"/>
      <c r="EA7" s="36"/>
      <c r="EB7" s="36"/>
      <c r="EC7" s="36">
        <v>1.03</v>
      </c>
      <c r="ED7" s="36">
        <v>1.24</v>
      </c>
      <c r="EE7" s="36">
        <v>0.99</v>
      </c>
      <c r="EF7" s="36">
        <v>2.06</v>
      </c>
      <c r="EG7" s="36">
        <v>0.99</v>
      </c>
      <c r="EH7" s="36">
        <v>0.48</v>
      </c>
      <c r="EI7" s="36">
        <v>0.47</v>
      </c>
      <c r="EJ7" s="36">
        <v>0.46</v>
      </c>
      <c r="EK7" s="36">
        <v>0.8</v>
      </c>
      <c r="EL7" s="36">
        <v>0.69</v>
      </c>
      <c r="EM7" s="36">
        <v>0.74</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2016-02-16T02:25:57Z</cp:lastPrinted>
  <dcterms:created xsi:type="dcterms:W3CDTF">2016-01-18T05:00:45Z</dcterms:created>
  <dcterms:modified xsi:type="dcterms:W3CDTF">2016-02-16T02:26:02Z</dcterms:modified>
  <cp:category/>
</cp:coreProperties>
</file>