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<sst xmlns="http://schemas.openxmlformats.org/spreadsheetml/2006/main" count="218" uniqueCount="108">
  <si>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</si>
  <si>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</si>
  <si>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</si>
  <si>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</si>
  <si>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</si>
  <si>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</si>
  <si>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</si>
  <si>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</si>
  <si>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</si>
  <si>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</si>
  <si>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</si>
  <si>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</si>
  <si>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</si>
  <si>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</si>
  <si>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</si>
  <si>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</si>
  <si>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</si>
  <si>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</si>
  <si>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</si>
  <si>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</si>
  <si>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</si>
  <si>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</si>
  <si>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</si>
  <si>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</si>
  <si>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</si>
  <si>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</si>
  <si>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</si>
  <si>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</si>
  <si>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</si>
  <si>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</si>
  <si>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</si>
  <si>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</si>
  <si>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</si>
  <si>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</si>
  <si>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</si>
  <si>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</si>
  <si>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</si>
  <si>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</si>
  <si>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</si>
  <si>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</si>
  <si>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</si>
  <si>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</si>
  <si>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</si>
  <si>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</si>
  <si>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</si>
  <si>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</si>
  <si>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</si>
  <si>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</si>
  <si>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</si>
  <si>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</si>
  <si>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</si>
  <si>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</si>
  <si>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</si>
  <si>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</si>
  <si>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</si>
  <si>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</si>
  <si>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</si>
  <si>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</si>
  <si>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</si>
  <si>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</si>
  <si>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</si>
  <si>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</si>
  <si>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</si>
  <si>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</si>
  <si>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</si>
  <si>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</si>
  <si>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</si>
  <si>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</si>
  <si>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</si>
  <si>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</si>
  <si>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</si>
  <si>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</si>
  <si>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</si>
  <si>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</si>
  <si>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</si>
  <si>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</si>
  <si>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</si>
  <si>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</si>
  <si>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</si>
  <si>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</si>
  <si>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</si>
  <si>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</si>
  <si>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</si>
  <si>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</si>
  <si>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</si>
  <si>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</si>
  <si>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</si>
  <si>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</si>
  <si>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</si>
  <si>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</si>
  <si>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</si>
  <si>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</si>
  <si>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</si>
  <si>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鮫川村</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</si>
  <si>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</si>
  <si>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</si>
  <si>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</si>
  <si>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</si>
  <si>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</si>
  <si>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</si>
  <si>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</si>
  <si>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</si>
  <si>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</si>
  <si>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</si>
  <si>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</si>
  <si>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有収率や給水原価、施設利用率は平均をよりも良い結果なため、補助事業が終了する平成３１年度には収支比率も改善しこのままの状態であれば健全になる見込みである。</t>
    <rPh sb="0" eb="2">
      <t>ユウシュウ</t>
    </rPh>
    <rPh sb="2" eb="3">
      <t>リツ</t>
    </rPh>
    <rPh sb="4" eb="6">
      <t>キュウスイ</t>
    </rPh>
    <rPh sb="6" eb="8">
      <t>ゲンカ</t>
    </rPh>
    <rPh sb="9" eb="11">
      <t>シセツ</t>
    </rPh>
    <rPh sb="11" eb="14">
      <t>リヨウリツ</t>
    </rPh>
    <rPh sb="15" eb="17">
      <t>ヘイキン</t>
    </rPh>
    <rPh sb="21" eb="22">
      <t>ヨ</t>
    </rPh>
    <rPh sb="23" eb="25">
      <t>ケッカ</t>
    </rPh>
    <rPh sb="29" eb="31">
      <t>ホジョ</t>
    </rPh>
    <rPh sb="31" eb="33">
      <t>ジギョウ</t>
    </rPh>
    <rPh sb="34" eb="36">
      <t>シュウリョウ</t>
    </rPh>
    <rPh sb="38" eb="40">
      <t>ヘイセイ</t>
    </rPh>
    <rPh sb="42" eb="43">
      <t>ネン</t>
    </rPh>
    <rPh sb="43" eb="44">
      <t>ド</t>
    </rPh>
    <rPh sb="46" eb="48">
      <t>シュウシ</t>
    </rPh>
    <rPh sb="48" eb="50">
      <t>ヒリツ</t>
    </rPh>
    <rPh sb="51" eb="53">
      <t>カイゼン</t>
    </rPh>
    <rPh sb="59" eb="61">
      <t>ジョウタイ</t>
    </rPh>
    <rPh sb="65" eb="67">
      <t>ケンゼン</t>
    </rPh>
    <rPh sb="70" eb="72">
      <t>ミコ</t>
    </rPh>
    <phoneticPr fontId="4"/>
  </si>
  <si>
    <t>平成２３年度から水道施設整備事業により収入では補助金、支出では地方債償還金が増加している。また施設整備事業による地方債が増加したため料金収入が伸びない中、給水収益比率は全国平均を上回っている。料金回収率は全国平均を上回っているが今後の料金改定も検討する。給水原価は、費用圧縮に努め全国平均を大きく下回っている。施設利用率は全国平均をわずかに上回っており適正規模となっている。有収率は、漏水の早期修繕により効率的に配給水がされており全国平均を大きく上回っている。</t>
    <rPh sb="0" eb="2">
      <t>ヘイセイ</t>
    </rPh>
    <rPh sb="4" eb="6">
      <t>ネンド</t>
    </rPh>
    <rPh sb="8" eb="10">
      <t>スイドウ</t>
    </rPh>
    <rPh sb="10" eb="12">
      <t>シセツ</t>
    </rPh>
    <rPh sb="12" eb="14">
      <t>セイビ</t>
    </rPh>
    <rPh sb="14" eb="16">
      <t>ジギョウ</t>
    </rPh>
    <rPh sb="19" eb="21">
      <t>シュウニュウ</t>
    </rPh>
    <rPh sb="23" eb="26">
      <t>ホジョキン</t>
    </rPh>
    <rPh sb="27" eb="29">
      <t>シシュツ</t>
    </rPh>
    <rPh sb="31" eb="33">
      <t>チホウ</t>
    </rPh>
    <rPh sb="33" eb="34">
      <t>サイ</t>
    </rPh>
    <rPh sb="34" eb="37">
      <t>ショウカンキン</t>
    </rPh>
    <rPh sb="38" eb="40">
      <t>ゾウカ</t>
    </rPh>
    <rPh sb="47" eb="49">
      <t>シセツ</t>
    </rPh>
    <rPh sb="49" eb="51">
      <t>セイビ</t>
    </rPh>
    <rPh sb="51" eb="53">
      <t>ジギョウ</t>
    </rPh>
    <rPh sb="56" eb="58">
      <t>チホウ</t>
    </rPh>
    <rPh sb="58" eb="59">
      <t>サイ</t>
    </rPh>
    <rPh sb="60" eb="62">
      <t>ゾウカ</t>
    </rPh>
    <rPh sb="66" eb="68">
      <t>リョウキン</t>
    </rPh>
    <rPh sb="68" eb="70">
      <t>シュウニュウ</t>
    </rPh>
    <rPh sb="71" eb="72">
      <t>ノ</t>
    </rPh>
    <rPh sb="75" eb="76">
      <t>ナカ</t>
    </rPh>
    <rPh sb="77" eb="79">
      <t>キュウスイ</t>
    </rPh>
    <rPh sb="79" eb="81">
      <t>シュウエキ</t>
    </rPh>
    <rPh sb="81" eb="83">
      <t>ヒリツ</t>
    </rPh>
    <rPh sb="84" eb="86">
      <t>ゼンコク</t>
    </rPh>
    <rPh sb="86" eb="88">
      <t>ヘイキン</t>
    </rPh>
    <rPh sb="96" eb="98">
      <t>リョウキン</t>
    </rPh>
    <rPh sb="98" eb="100">
      <t>カイシュウ</t>
    </rPh>
    <rPh sb="100" eb="101">
      <t>リツ</t>
    </rPh>
    <rPh sb="102" eb="104">
      <t>ゼンコク</t>
    </rPh>
    <rPh sb="104" eb="106">
      <t>ヘイキン</t>
    </rPh>
    <rPh sb="107" eb="108">
      <t>ウエ</t>
    </rPh>
    <rPh sb="108" eb="109">
      <t>マワ</t>
    </rPh>
    <rPh sb="114" eb="116">
      <t>コンゴ</t>
    </rPh>
    <rPh sb="117" eb="119">
      <t>リョウキン</t>
    </rPh>
    <rPh sb="119" eb="121">
      <t>カイテイ</t>
    </rPh>
    <rPh sb="122" eb="124">
      <t>ケントウ</t>
    </rPh>
    <rPh sb="127" eb="129">
      <t>キュウスイ</t>
    </rPh>
    <rPh sb="129" eb="131">
      <t>ゲンカ</t>
    </rPh>
    <rPh sb="133" eb="135">
      <t>ヒヨウ</t>
    </rPh>
    <rPh sb="135" eb="137">
      <t>アッシュク</t>
    </rPh>
    <rPh sb="138" eb="139">
      <t>ツト</t>
    </rPh>
    <rPh sb="140" eb="142">
      <t>ゼンコク</t>
    </rPh>
    <rPh sb="142" eb="144">
      <t>ヘイキン</t>
    </rPh>
    <rPh sb="145" eb="146">
      <t>オオ</t>
    </rPh>
    <rPh sb="148" eb="150">
      <t>シタマワ</t>
    </rPh>
    <rPh sb="155" eb="157">
      <t>シセツ</t>
    </rPh>
    <rPh sb="157" eb="160">
      <t>リヨウリツ</t>
    </rPh>
    <rPh sb="161" eb="163">
      <t>ゼンコク</t>
    </rPh>
    <rPh sb="163" eb="165">
      <t>ヘイキン</t>
    </rPh>
    <rPh sb="170" eb="172">
      <t>ウワマワ</t>
    </rPh>
    <rPh sb="176" eb="178">
      <t>テキセイ</t>
    </rPh>
    <rPh sb="178" eb="180">
      <t>キボ</t>
    </rPh>
    <rPh sb="187" eb="189">
      <t>ユウシュウ</t>
    </rPh>
    <rPh sb="189" eb="190">
      <t>リツ</t>
    </rPh>
    <rPh sb="192" eb="194">
      <t>ロウスイ</t>
    </rPh>
    <rPh sb="195" eb="197">
      <t>ソウキ</t>
    </rPh>
    <rPh sb="197" eb="199">
      <t>シュウゼン</t>
    </rPh>
    <rPh sb="202" eb="205">
      <t>コウリツテキ</t>
    </rPh>
    <rPh sb="206" eb="207">
      <t>ハイ</t>
    </rPh>
    <rPh sb="207" eb="209">
      <t>キュウスイ</t>
    </rPh>
    <rPh sb="215" eb="217">
      <t>ゼンコク</t>
    </rPh>
    <rPh sb="217" eb="219">
      <t>ヘイキン</t>
    </rPh>
    <rPh sb="220" eb="221">
      <t>オオ</t>
    </rPh>
    <rPh sb="223" eb="224">
      <t>ウワ</t>
    </rPh>
    <rPh sb="224" eb="225">
      <t>マワ</t>
    </rPh>
    <phoneticPr fontId="4"/>
  </si>
  <si>
    <t>浄水施設や配水施設の適時更新を実施して老朽化に対応している。また、施設の統廃合を行ない維持管理費を抑制している。石綿管から塩ビ管への更新が終了しているが、配水管の耐用年数が未だ過ぎていない箇所を除き２０年以上の経年劣化により更新する管から順次更新する。</t>
    <rPh sb="0" eb="2">
      <t>ジョウスイ</t>
    </rPh>
    <rPh sb="2" eb="4">
      <t>シセツ</t>
    </rPh>
    <rPh sb="5" eb="7">
      <t>ハイスイ</t>
    </rPh>
    <rPh sb="7" eb="9">
      <t>シセツ</t>
    </rPh>
    <rPh sb="10" eb="12">
      <t>テキジ</t>
    </rPh>
    <rPh sb="12" eb="14">
      <t>コウシン</t>
    </rPh>
    <rPh sb="15" eb="17">
      <t>ジッシ</t>
    </rPh>
    <rPh sb="19" eb="21">
      <t>ロウキュウ</t>
    </rPh>
    <rPh sb="21" eb="22">
      <t>カ</t>
    </rPh>
    <rPh sb="23" eb="25">
      <t>タイオウ</t>
    </rPh>
    <rPh sb="33" eb="35">
      <t>シセツ</t>
    </rPh>
    <rPh sb="36" eb="39">
      <t>トウハイゴウ</t>
    </rPh>
    <rPh sb="40" eb="41">
      <t>オコ</t>
    </rPh>
    <rPh sb="43" eb="45">
      <t>イジ</t>
    </rPh>
    <rPh sb="45" eb="47">
      <t>カンリ</t>
    </rPh>
    <rPh sb="47" eb="48">
      <t>ヒ</t>
    </rPh>
    <rPh sb="49" eb="51">
      <t>ヨクセイ</t>
    </rPh>
    <rPh sb="56" eb="58">
      <t>セキメン</t>
    </rPh>
    <rPh sb="58" eb="59">
      <t>カン</t>
    </rPh>
    <rPh sb="61" eb="62">
      <t>エン</t>
    </rPh>
    <rPh sb="63" eb="64">
      <t>カン</t>
    </rPh>
    <rPh sb="66" eb="68">
      <t>コウシン</t>
    </rPh>
    <rPh sb="69" eb="71">
      <t>シュウリョウ</t>
    </rPh>
    <rPh sb="77" eb="79">
      <t>ハイスイ</t>
    </rPh>
    <rPh sb="79" eb="80">
      <t>カン</t>
    </rPh>
    <rPh sb="81" eb="83">
      <t>タイヨウ</t>
    </rPh>
    <rPh sb="83" eb="85">
      <t>ネンスウ</t>
    </rPh>
    <rPh sb="86" eb="87">
      <t>マ</t>
    </rPh>
    <rPh sb="88" eb="89">
      <t>ス</t>
    </rPh>
    <rPh sb="94" eb="96">
      <t>カショ</t>
    </rPh>
    <rPh sb="97" eb="98">
      <t>ノゾ</t>
    </rPh>
    <rPh sb="101" eb="102">
      <t>ネン</t>
    </rPh>
    <rPh sb="102" eb="104">
      <t>イジョウ</t>
    </rPh>
    <rPh sb="105" eb="107">
      <t>ケイネン</t>
    </rPh>
    <rPh sb="107" eb="109">
      <t>レッカ</t>
    </rPh>
    <rPh sb="112" eb="114">
      <t>コウシン</t>
    </rPh>
    <rPh sb="116" eb="117">
      <t>カン</t>
    </rPh>
    <rPh sb="119" eb="121">
      <t>ジュンジ</t>
    </rPh>
    <rPh sb="121" eb="123">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</si>
</sst>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014720"/>
        <c:axId val="760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76014720"/>
        <c:axId val="76016640"/>
      </c:lineChart>
      <c:dateAx>
        <c:axId val="76014720"/>
        <c:scaling>
          <c:orientation val="minMax"/>
        </c:scaling>
        <c:delete val="1"/>
        <c:axPos val="b"/>
        <c:numFmt formatCode="ge" sourceLinked="1"/>
        <c:majorTickMark val="none"/>
        <c:minorTickMark val="none"/>
        <c:tickLblPos val="none"/>
        <c:crossAx val="76016640"/>
        <c:crosses val="autoZero"/>
        <c:auto val="1"/>
        <c:lblOffset val="100"/>
        <c:baseTimeUnit val="years"/>
      </c:dateAx>
      <c:valAx>
        <c:axId val="7601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01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46.39</c:v>
                </c:pt>
                <c:pt idx="1">
                  <c:v>47.98</c:v>
                </c:pt>
                <c:pt idx="2">
                  <c:v>43.28</c:v>
                </c:pt>
                <c:pt idx="3">
                  <c:v>52.43</c:v>
                </c:pt>
                <c:pt idx="4">
                  <c:v>50.41</c:v>
                </c:pt>
              </c:numCache>
            </c:numRef>
          </c:val>
        </c:ser>
        <c:dLbls>
          <c:showLegendKey val="0"/>
          <c:showVal val="0"/>
          <c:showCatName val="0"/>
          <c:showSerName val="0"/>
          <c:showPercent val="0"/>
          <c:showBubbleSize val="0"/>
        </c:dLbls>
        <c:gapWidth val="150"/>
        <c:axId val="77153792"/>
        <c:axId val="771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77153792"/>
        <c:axId val="77155712"/>
      </c:lineChart>
      <c:dateAx>
        <c:axId val="77153792"/>
        <c:scaling>
          <c:orientation val="minMax"/>
        </c:scaling>
        <c:delete val="1"/>
        <c:axPos val="b"/>
        <c:numFmt formatCode="ge" sourceLinked="1"/>
        <c:majorTickMark val="none"/>
        <c:minorTickMark val="none"/>
        <c:tickLblPos val="none"/>
        <c:crossAx val="77155712"/>
        <c:crosses val="autoZero"/>
        <c:auto val="1"/>
        <c:lblOffset val="100"/>
        <c:baseTimeUnit val="years"/>
      </c:dateAx>
      <c:valAx>
        <c:axId val="771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5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82.36</c:v>
                </c:pt>
                <c:pt idx="1">
                  <c:v>87.7</c:v>
                </c:pt>
                <c:pt idx="2">
                  <c:v>80.78</c:v>
                </c:pt>
                <c:pt idx="3">
                  <c:v>78.34</c:v>
                </c:pt>
                <c:pt idx="4">
                  <c:v>83.2</c:v>
                </c:pt>
              </c:numCache>
            </c:numRef>
          </c:val>
        </c:ser>
        <c:dLbls>
          <c:showLegendKey val="0"/>
          <c:showVal val="0"/>
          <c:showCatName val="0"/>
          <c:showSerName val="0"/>
          <c:showPercent val="0"/>
          <c:showBubbleSize val="0"/>
        </c:dLbls>
        <c:gapWidth val="150"/>
        <c:axId val="77210752"/>
        <c:axId val="7721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77210752"/>
        <c:axId val="77212672"/>
      </c:lineChart>
      <c:dateAx>
        <c:axId val="77210752"/>
        <c:scaling>
          <c:orientation val="minMax"/>
        </c:scaling>
        <c:delete val="1"/>
        <c:axPos val="b"/>
        <c:numFmt formatCode="ge" sourceLinked="1"/>
        <c:majorTickMark val="none"/>
        <c:minorTickMark val="none"/>
        <c:tickLblPos val="none"/>
        <c:crossAx val="77212672"/>
        <c:crosses val="autoZero"/>
        <c:auto val="1"/>
        <c:lblOffset val="100"/>
        <c:baseTimeUnit val="years"/>
      </c:dateAx>
      <c:valAx>
        <c:axId val="7721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10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63.14</c:v>
                </c:pt>
                <c:pt idx="1">
                  <c:v>51.98</c:v>
                </c:pt>
                <c:pt idx="2">
                  <c:v>50.32</c:v>
                </c:pt>
                <c:pt idx="3">
                  <c:v>65.760000000000005</c:v>
                </c:pt>
                <c:pt idx="4">
                  <c:v>58.66</c:v>
                </c:pt>
              </c:numCache>
            </c:numRef>
          </c:val>
        </c:ser>
        <c:dLbls>
          <c:showLegendKey val="0"/>
          <c:showVal val="0"/>
          <c:showCatName val="0"/>
          <c:showSerName val="0"/>
          <c:showPercent val="0"/>
          <c:showBubbleSize val="0"/>
        </c:dLbls>
        <c:gapWidth val="150"/>
        <c:axId val="76325632"/>
        <c:axId val="7632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76325632"/>
        <c:axId val="76327552"/>
      </c:lineChart>
      <c:dateAx>
        <c:axId val="76325632"/>
        <c:scaling>
          <c:orientation val="minMax"/>
        </c:scaling>
        <c:delete val="1"/>
        <c:axPos val="b"/>
        <c:numFmt formatCode="ge" sourceLinked="1"/>
        <c:majorTickMark val="none"/>
        <c:minorTickMark val="none"/>
        <c:tickLblPos val="none"/>
        <c:crossAx val="76327552"/>
        <c:crosses val="autoZero"/>
        <c:auto val="1"/>
        <c:lblOffset val="100"/>
        <c:baseTimeUnit val="years"/>
      </c:dateAx>
      <c:valAx>
        <c:axId val="7632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3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497280"/>
        <c:axId val="7649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497280"/>
        <c:axId val="76499200"/>
      </c:lineChart>
      <c:dateAx>
        <c:axId val="76497280"/>
        <c:scaling>
          <c:orientation val="minMax"/>
        </c:scaling>
        <c:delete val="1"/>
        <c:axPos val="b"/>
        <c:numFmt formatCode="ge" sourceLinked="1"/>
        <c:majorTickMark val="none"/>
        <c:minorTickMark val="none"/>
        <c:tickLblPos val="none"/>
        <c:crossAx val="76499200"/>
        <c:crosses val="autoZero"/>
        <c:auto val="1"/>
        <c:lblOffset val="100"/>
        <c:baseTimeUnit val="years"/>
      </c:dateAx>
      <c:valAx>
        <c:axId val="7649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49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533760"/>
        <c:axId val="7653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533760"/>
        <c:axId val="76535680"/>
      </c:lineChart>
      <c:dateAx>
        <c:axId val="76533760"/>
        <c:scaling>
          <c:orientation val="minMax"/>
        </c:scaling>
        <c:delete val="1"/>
        <c:axPos val="b"/>
        <c:numFmt formatCode="ge" sourceLinked="1"/>
        <c:majorTickMark val="none"/>
        <c:minorTickMark val="none"/>
        <c:tickLblPos val="none"/>
        <c:crossAx val="76535680"/>
        <c:crosses val="autoZero"/>
        <c:auto val="1"/>
        <c:lblOffset val="100"/>
        <c:baseTimeUnit val="years"/>
      </c:dateAx>
      <c:valAx>
        <c:axId val="7653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53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646272"/>
        <c:axId val="7665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646272"/>
        <c:axId val="76652544"/>
      </c:lineChart>
      <c:dateAx>
        <c:axId val="76646272"/>
        <c:scaling>
          <c:orientation val="minMax"/>
        </c:scaling>
        <c:delete val="1"/>
        <c:axPos val="b"/>
        <c:numFmt formatCode="ge" sourceLinked="1"/>
        <c:majorTickMark val="none"/>
        <c:minorTickMark val="none"/>
        <c:tickLblPos val="none"/>
        <c:crossAx val="76652544"/>
        <c:crosses val="autoZero"/>
        <c:auto val="1"/>
        <c:lblOffset val="100"/>
        <c:baseTimeUnit val="years"/>
      </c:dateAx>
      <c:valAx>
        <c:axId val="7665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4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682368"/>
        <c:axId val="7668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682368"/>
        <c:axId val="76684288"/>
      </c:lineChart>
      <c:dateAx>
        <c:axId val="76682368"/>
        <c:scaling>
          <c:orientation val="minMax"/>
        </c:scaling>
        <c:delete val="1"/>
        <c:axPos val="b"/>
        <c:numFmt formatCode="ge" sourceLinked="1"/>
        <c:majorTickMark val="none"/>
        <c:minorTickMark val="none"/>
        <c:tickLblPos val="none"/>
        <c:crossAx val="76684288"/>
        <c:crosses val="autoZero"/>
        <c:auto val="1"/>
        <c:lblOffset val="100"/>
        <c:baseTimeUnit val="years"/>
      </c:dateAx>
      <c:valAx>
        <c:axId val="7668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68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2288.7199999999998</c:v>
                </c:pt>
                <c:pt idx="1">
                  <c:v>2039.59</c:v>
                </c:pt>
                <c:pt idx="2">
                  <c:v>2470.29</c:v>
                </c:pt>
                <c:pt idx="3">
                  <c:v>2073.4499999999998</c:v>
                </c:pt>
                <c:pt idx="4">
                  <c:v>2113.25</c:v>
                </c:pt>
              </c:numCache>
            </c:numRef>
          </c:val>
        </c:ser>
        <c:dLbls>
          <c:showLegendKey val="0"/>
          <c:showVal val="0"/>
          <c:showCatName val="0"/>
          <c:showSerName val="0"/>
          <c:showPercent val="0"/>
          <c:showBubbleSize val="0"/>
        </c:dLbls>
        <c:gapWidth val="150"/>
        <c:axId val="76704768"/>
        <c:axId val="767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76704768"/>
        <c:axId val="76731520"/>
      </c:lineChart>
      <c:dateAx>
        <c:axId val="76704768"/>
        <c:scaling>
          <c:orientation val="minMax"/>
        </c:scaling>
        <c:delete val="1"/>
        <c:axPos val="b"/>
        <c:numFmt formatCode="ge" sourceLinked="1"/>
        <c:majorTickMark val="none"/>
        <c:minorTickMark val="none"/>
        <c:tickLblPos val="none"/>
        <c:crossAx val="76731520"/>
        <c:crosses val="autoZero"/>
        <c:auto val="1"/>
        <c:lblOffset val="100"/>
        <c:baseTimeUnit val="years"/>
      </c:dateAx>
      <c:valAx>
        <c:axId val="767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27.57</c:v>
                </c:pt>
                <c:pt idx="1">
                  <c:v>35.96</c:v>
                </c:pt>
                <c:pt idx="2">
                  <c:v>29.18</c:v>
                </c:pt>
                <c:pt idx="3">
                  <c:v>36.909999999999997</c:v>
                </c:pt>
                <c:pt idx="4">
                  <c:v>35.92</c:v>
                </c:pt>
              </c:numCache>
            </c:numRef>
          </c:val>
        </c:ser>
        <c:dLbls>
          <c:showLegendKey val="0"/>
          <c:showVal val="0"/>
          <c:showCatName val="0"/>
          <c:showSerName val="0"/>
          <c:showPercent val="0"/>
          <c:showBubbleSize val="0"/>
        </c:dLbls>
        <c:gapWidth val="150"/>
        <c:axId val="76769920"/>
        <c:axId val="7677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76769920"/>
        <c:axId val="76776192"/>
      </c:lineChart>
      <c:dateAx>
        <c:axId val="76769920"/>
        <c:scaling>
          <c:orientation val="minMax"/>
        </c:scaling>
        <c:delete val="1"/>
        <c:axPos val="b"/>
        <c:numFmt formatCode="ge" sourceLinked="1"/>
        <c:majorTickMark val="none"/>
        <c:minorTickMark val="none"/>
        <c:tickLblPos val="none"/>
        <c:crossAx val="76776192"/>
        <c:crosses val="autoZero"/>
        <c:auto val="1"/>
        <c:lblOffset val="100"/>
        <c:baseTimeUnit val="years"/>
      </c:dateAx>
      <c:valAx>
        <c:axId val="767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529.66999999999996</c:v>
                </c:pt>
                <c:pt idx="1">
                  <c:v>397.5</c:v>
                </c:pt>
                <c:pt idx="2">
                  <c:v>488.41</c:v>
                </c:pt>
                <c:pt idx="3">
                  <c:v>387</c:v>
                </c:pt>
                <c:pt idx="4">
                  <c:v>394.84</c:v>
                </c:pt>
              </c:numCache>
            </c:numRef>
          </c:val>
        </c:ser>
        <c:dLbls>
          <c:showLegendKey val="0"/>
          <c:showVal val="0"/>
          <c:showCatName val="0"/>
          <c:showSerName val="0"/>
          <c:showPercent val="0"/>
          <c:showBubbleSize val="0"/>
        </c:dLbls>
        <c:gapWidth val="150"/>
        <c:axId val="76797824"/>
        <c:axId val="768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76797824"/>
        <c:axId val="76804096"/>
      </c:lineChart>
      <c:dateAx>
        <c:axId val="76797824"/>
        <c:scaling>
          <c:orientation val="minMax"/>
        </c:scaling>
        <c:delete val="1"/>
        <c:axPos val="b"/>
        <c:numFmt formatCode="ge" sourceLinked="1"/>
        <c:majorTickMark val="none"/>
        <c:minorTickMark val="none"/>
        <c:tickLblPos val="none"/>
        <c:crossAx val="76804096"/>
        <c:crosses val="autoZero"/>
        <c:auto val="1"/>
        <c:lblOffset val="100"/>
        <c:baseTimeUnit val="years"/>
      </c:dateAx>
      <c:valAx>
        <c:axId val="768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7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V6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鮫川村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3859</v>
      </c>
      <c r="AJ8" s="55"/>
      <c r="AK8" s="55"/>
      <c r="AL8" s="55"/>
      <c r="AM8" s="55"/>
      <c r="AN8" s="55"/>
      <c r="AO8" s="55"/>
      <c r="AP8" s="56"/>
      <c r="AQ8" s="46">
        <f>データ!R6</f>
        <v>131.34</v>
      </c>
      <c r="AR8" s="46"/>
      <c r="AS8" s="46"/>
      <c r="AT8" s="46"/>
      <c r="AU8" s="46"/>
      <c r="AV8" s="46"/>
      <c r="AW8" s="46"/>
      <c r="AX8" s="46"/>
      <c r="AY8" s="46">
        <f>データ!S6</f>
        <v>29.38</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48.5</v>
      </c>
      <c r="S10" s="46"/>
      <c r="T10" s="46"/>
      <c r="U10" s="46"/>
      <c r="V10" s="46"/>
      <c r="W10" s="46"/>
      <c r="X10" s="46"/>
      <c r="Y10" s="46"/>
      <c r="Z10" s="80">
        <f>データ!P6</f>
        <v>2535</v>
      </c>
      <c r="AA10" s="80"/>
      <c r="AB10" s="80"/>
      <c r="AC10" s="80"/>
      <c r="AD10" s="80"/>
      <c r="AE10" s="80"/>
      <c r="AF10" s="80"/>
      <c r="AG10" s="80"/>
      <c r="AH10" s="2"/>
      <c r="AI10" s="80">
        <f>データ!T6</f>
        <v>1848</v>
      </c>
      <c r="AJ10" s="80"/>
      <c r="AK10" s="80"/>
      <c r="AL10" s="80"/>
      <c r="AM10" s="80"/>
      <c r="AN10" s="80"/>
      <c r="AO10" s="80"/>
      <c r="AP10" s="80"/>
      <c r="AQ10" s="46">
        <f>データ!U6</f>
        <v>6.02</v>
      </c>
      <c r="AR10" s="46"/>
      <c r="AS10" s="46"/>
      <c r="AT10" s="46"/>
      <c r="AU10" s="46"/>
      <c r="AV10" s="46"/>
      <c r="AW10" s="46"/>
      <c r="AX10" s="46"/>
      <c r="AY10" s="46">
        <f>データ!V6</f>
        <v>306.98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105</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74845</v>
      </c>
      <c r="D6" s="31">
        <f t="shared" si="3"/>
        <v>47</v>
      </c>
      <c r="E6" s="31">
        <f t="shared" si="3"/>
        <v>1</v>
      </c>
      <c r="F6" s="31">
        <f t="shared" si="3"/>
        <v>0</v>
      </c>
      <c r="G6" s="31">
        <f t="shared" si="3"/>
        <v>0</v>
      </c>
      <c r="H6" s="31" t="str">
        <f t="shared" si="3"/>
        <v>福島県　鮫川村</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48.5</v>
      </c>
      <c r="P6" s="32">
        <f t="shared" si="3"/>
        <v>2535</v>
      </c>
      <c r="Q6" s="32">
        <f t="shared" si="3"/>
        <v>3859</v>
      </c>
      <c r="R6" s="32">
        <f t="shared" si="3"/>
        <v>131.34</v>
      </c>
      <c r="S6" s="32">
        <f t="shared" si="3"/>
        <v>29.38</v>
      </c>
      <c r="T6" s="32">
        <f t="shared" si="3"/>
        <v>1848</v>
      </c>
      <c r="U6" s="32">
        <f t="shared" si="3"/>
        <v>6.02</v>
      </c>
      <c r="V6" s="32">
        <f t="shared" si="3"/>
        <v>306.98</v>
      </c>
      <c r="W6" s="33">
        <f>IF(W7="",NA(),W7)</f>
        <v>63.14</v>
      </c>
      <c r="X6" s="33">
        <f t="shared" ref="X6:AF6" si="4">IF(X7="",NA(),X7)</f>
        <v>51.98</v>
      </c>
      <c r="Y6" s="33">
        <f t="shared" si="4"/>
        <v>50.32</v>
      </c>
      <c r="Z6" s="33">
        <f t="shared" si="4"/>
        <v>65.760000000000005</v>
      </c>
      <c r="AA6" s="33">
        <f t="shared" si="4"/>
        <v>58.66</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2288.7199999999998</v>
      </c>
      <c r="BE6" s="33">
        <f t="shared" ref="BE6:BM6" si="7">IF(BE7="",NA(),BE7)</f>
        <v>2039.59</v>
      </c>
      <c r="BF6" s="33">
        <f t="shared" si="7"/>
        <v>2470.29</v>
      </c>
      <c r="BG6" s="33">
        <f t="shared" si="7"/>
        <v>2073.4499999999998</v>
      </c>
      <c r="BH6" s="33">
        <f t="shared" si="7"/>
        <v>2113.25</v>
      </c>
      <c r="BI6" s="33">
        <f t="shared" si="7"/>
        <v>1450.45</v>
      </c>
      <c r="BJ6" s="33">
        <f t="shared" si="7"/>
        <v>1442.51</v>
      </c>
      <c r="BK6" s="33">
        <f t="shared" si="7"/>
        <v>1496.15</v>
      </c>
      <c r="BL6" s="33">
        <f t="shared" si="7"/>
        <v>1462.56</v>
      </c>
      <c r="BM6" s="33">
        <f t="shared" si="7"/>
        <v>1486.62</v>
      </c>
      <c r="BN6" s="32" t="str">
        <f>IF(BN7="","",IF(BN7="-","【-】","【"&amp;SUBSTITUTE(TEXT(BN7,"#,##0.00"),"-","△")&amp;"】"))</f>
        <v>【1,239.32】</v>
      </c>
      <c r="BO6" s="33">
        <f>IF(BO7="",NA(),BO7)</f>
        <v>27.57</v>
      </c>
      <c r="BP6" s="33">
        <f t="shared" ref="BP6:BX6" si="8">IF(BP7="",NA(),BP7)</f>
        <v>35.96</v>
      </c>
      <c r="BQ6" s="33">
        <f t="shared" si="8"/>
        <v>29.18</v>
      </c>
      <c r="BR6" s="33">
        <f t="shared" si="8"/>
        <v>36.909999999999997</v>
      </c>
      <c r="BS6" s="33">
        <f t="shared" si="8"/>
        <v>35.92</v>
      </c>
      <c r="BT6" s="33">
        <f t="shared" si="8"/>
        <v>33.96</v>
      </c>
      <c r="BU6" s="33">
        <f t="shared" si="8"/>
        <v>33.299999999999997</v>
      </c>
      <c r="BV6" s="33">
        <f t="shared" si="8"/>
        <v>33.01</v>
      </c>
      <c r="BW6" s="33">
        <f t="shared" si="8"/>
        <v>32.39</v>
      </c>
      <c r="BX6" s="33">
        <f t="shared" si="8"/>
        <v>24.39</v>
      </c>
      <c r="BY6" s="32" t="str">
        <f>IF(BY7="","",IF(BY7="-","【-】","【"&amp;SUBSTITUTE(TEXT(BY7,"#,##0.00"),"-","△")&amp;"】"))</f>
        <v>【36.33】</v>
      </c>
      <c r="BZ6" s="33">
        <f>IF(BZ7="",NA(),BZ7)</f>
        <v>529.66999999999996</v>
      </c>
      <c r="CA6" s="33">
        <f t="shared" ref="CA6:CI6" si="9">IF(CA7="",NA(),CA7)</f>
        <v>397.5</v>
      </c>
      <c r="CB6" s="33">
        <f t="shared" si="9"/>
        <v>488.41</v>
      </c>
      <c r="CC6" s="33">
        <f t="shared" si="9"/>
        <v>387</v>
      </c>
      <c r="CD6" s="33">
        <f t="shared" si="9"/>
        <v>394.84</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46.39</v>
      </c>
      <c r="CL6" s="33">
        <f t="shared" ref="CL6:CT6" si="10">IF(CL7="",NA(),CL7)</f>
        <v>47.98</v>
      </c>
      <c r="CM6" s="33">
        <f t="shared" si="10"/>
        <v>43.28</v>
      </c>
      <c r="CN6" s="33">
        <f t="shared" si="10"/>
        <v>52.43</v>
      </c>
      <c r="CO6" s="33">
        <f t="shared" si="10"/>
        <v>50.41</v>
      </c>
      <c r="CP6" s="33">
        <f t="shared" si="10"/>
        <v>51.56</v>
      </c>
      <c r="CQ6" s="33">
        <f t="shared" si="10"/>
        <v>50.66</v>
      </c>
      <c r="CR6" s="33">
        <f t="shared" si="10"/>
        <v>51.11</v>
      </c>
      <c r="CS6" s="33">
        <f t="shared" si="10"/>
        <v>50.49</v>
      </c>
      <c r="CT6" s="33">
        <f t="shared" si="10"/>
        <v>48.36</v>
      </c>
      <c r="CU6" s="32" t="str">
        <f>IF(CU7="","",IF(CU7="-","【-】","【"&amp;SUBSTITUTE(TEXT(CU7,"#,##0.00"),"-","△")&amp;"】"))</f>
        <v>【58.19】</v>
      </c>
      <c r="CV6" s="33">
        <f>IF(CV7="",NA(),CV7)</f>
        <v>82.36</v>
      </c>
      <c r="CW6" s="33">
        <f t="shared" ref="CW6:DE6" si="11">IF(CW7="",NA(),CW7)</f>
        <v>87.7</v>
      </c>
      <c r="CX6" s="33">
        <f t="shared" si="11"/>
        <v>80.78</v>
      </c>
      <c r="CY6" s="33">
        <f t="shared" si="11"/>
        <v>78.34</v>
      </c>
      <c r="CZ6" s="33">
        <f t="shared" si="11"/>
        <v>83.2</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74845</v>
      </c>
      <c r="D7" s="35">
        <v>47</v>
      </c>
      <c r="E7" s="35">
        <v>1</v>
      </c>
      <c r="F7" s="35">
        <v>0</v>
      </c>
      <c r="G7" s="35">
        <v>0</v>
      </c>
      <c r="H7" s="35" t="s">
        <v>93</v>
      </c>
      <c r="I7" s="35" t="s">
        <v>94</v>
      </c>
      <c r="J7" s="35" t="s">
        <v>95</v>
      </c>
      <c r="K7" s="35" t="s">
        <v>96</v>
      </c>
      <c r="L7" s="35" t="s">
        <v>97</v>
      </c>
      <c r="M7" s="36" t="s">
        <v>98</v>
      </c>
      <c r="N7" s="36" t="s">
        <v>99</v>
      </c>
      <c r="O7" s="36">
        <v>48.5</v>
      </c>
      <c r="P7" s="36">
        <v>2535</v>
      </c>
      <c r="Q7" s="36">
        <v>3859</v>
      </c>
      <c r="R7" s="36">
        <v>131.34</v>
      </c>
      <c r="S7" s="36">
        <v>29.38</v>
      </c>
      <c r="T7" s="36">
        <v>1848</v>
      </c>
      <c r="U7" s="36">
        <v>6.02</v>
      </c>
      <c r="V7" s="36">
        <v>306.98</v>
      </c>
      <c r="W7" s="36">
        <v>63.14</v>
      </c>
      <c r="X7" s="36">
        <v>51.98</v>
      </c>
      <c r="Y7" s="36">
        <v>50.32</v>
      </c>
      <c r="Z7" s="36">
        <v>65.760000000000005</v>
      </c>
      <c r="AA7" s="36">
        <v>58.66</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2288.7199999999998</v>
      </c>
      <c r="BE7" s="36">
        <v>2039.59</v>
      </c>
      <c r="BF7" s="36">
        <v>2470.29</v>
      </c>
      <c r="BG7" s="36">
        <v>2073.4499999999998</v>
      </c>
      <c r="BH7" s="36">
        <v>2113.25</v>
      </c>
      <c r="BI7" s="36">
        <v>1450.45</v>
      </c>
      <c r="BJ7" s="36">
        <v>1442.51</v>
      </c>
      <c r="BK7" s="36">
        <v>1496.15</v>
      </c>
      <c r="BL7" s="36">
        <v>1462.56</v>
      </c>
      <c r="BM7" s="36">
        <v>1486.62</v>
      </c>
      <c r="BN7" s="36">
        <v>1239.32</v>
      </c>
      <c r="BO7" s="36">
        <v>27.57</v>
      </c>
      <c r="BP7" s="36">
        <v>35.96</v>
      </c>
      <c r="BQ7" s="36">
        <v>29.18</v>
      </c>
      <c r="BR7" s="36">
        <v>36.909999999999997</v>
      </c>
      <c r="BS7" s="36">
        <v>35.92</v>
      </c>
      <c r="BT7" s="36">
        <v>33.96</v>
      </c>
      <c r="BU7" s="36">
        <v>33.299999999999997</v>
      </c>
      <c r="BV7" s="36">
        <v>33.01</v>
      </c>
      <c r="BW7" s="36">
        <v>32.39</v>
      </c>
      <c r="BX7" s="36">
        <v>24.39</v>
      </c>
      <c r="BY7" s="36">
        <v>36.33</v>
      </c>
      <c r="BZ7" s="36">
        <v>529.66999999999996</v>
      </c>
      <c r="CA7" s="36">
        <v>397.5</v>
      </c>
      <c r="CB7" s="36">
        <v>488.41</v>
      </c>
      <c r="CC7" s="36">
        <v>387</v>
      </c>
      <c r="CD7" s="36">
        <v>394.84</v>
      </c>
      <c r="CE7" s="36">
        <v>512.74</v>
      </c>
      <c r="CF7" s="36">
        <v>526.57000000000005</v>
      </c>
      <c r="CG7" s="36">
        <v>523.08000000000004</v>
      </c>
      <c r="CH7" s="36">
        <v>530.83000000000004</v>
      </c>
      <c r="CI7" s="36">
        <v>734.18</v>
      </c>
      <c r="CJ7" s="36">
        <v>476.46</v>
      </c>
      <c r="CK7" s="36">
        <v>46.39</v>
      </c>
      <c r="CL7" s="36">
        <v>47.98</v>
      </c>
      <c r="CM7" s="36">
        <v>43.28</v>
      </c>
      <c r="CN7" s="36">
        <v>52.43</v>
      </c>
      <c r="CO7" s="36">
        <v>50.41</v>
      </c>
      <c r="CP7" s="36">
        <v>51.56</v>
      </c>
      <c r="CQ7" s="36">
        <v>50.66</v>
      </c>
      <c r="CR7" s="36">
        <v>51.11</v>
      </c>
      <c r="CS7" s="36">
        <v>50.49</v>
      </c>
      <c r="CT7" s="36">
        <v>48.36</v>
      </c>
      <c r="CU7" s="36">
        <v>58.19</v>
      </c>
      <c r="CV7" s="36">
        <v>82.36</v>
      </c>
      <c r="CW7" s="36">
        <v>87.7</v>
      </c>
      <c r="CX7" s="36">
        <v>80.78</v>
      </c>
      <c r="CY7" s="36">
        <v>78.34</v>
      </c>
      <c r="CZ7" s="36">
        <v>83.2</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環境係長</cp:lastModifiedBy>
  <cp:lastPrinted>2016-02-03T01:02:13Z</cp:lastPrinted>
  <dcterms:created xsi:type="dcterms:W3CDTF">2016-01-18T05:00:42Z</dcterms:created>
  <dcterms:modified xsi:type="dcterms:W3CDTF">2016-02-24T02:56:41Z</dcterms:modified>
</cp:coreProperties>
</file>