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046\Desktop\上下水道課\水道（経営比較分析表）\分析表提出用\"/>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Z10" i="4" s="1"/>
  <c r="O6" i="5"/>
  <c r="N6" i="5"/>
  <c r="J10" i="4" s="1"/>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R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<sst xmlns="http://schemas.openxmlformats.org/spreadsheetml/2006/main" count="218" uniqueCount="108">
  <si>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</si>
  <si>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</si>
  <si>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</si>
  <si>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</si>
  <si>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</si>
  <si>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</si>
  <si>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</si>
  <si>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</si>
  <si>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</si>
  <si>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</si>
  <si>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</si>
  <si>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</si>
  <si>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</si>
  <si>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</si>
  <si>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</si>
  <si>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</si>
  <si>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</si>
  <si>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</si>
  <si>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</si>
  <si>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</si>
  <si>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</si>
  <si>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</si>
  <si>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</si>
  <si>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</si>
  <si>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</si>
  <si>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</si>
  <si>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</si>
  <si>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</si>
  <si>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</si>
  <si>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</si>
  <si>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</si>
  <si>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</si>
  <si>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</si>
  <si>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</si>
  <si>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</si>
  <si>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</si>
  <si>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</si>
  <si>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</si>
  <si>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</si>
  <si>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</si>
  <si>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</si>
  <si>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</si>
  <si>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</si>
  <si>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</si>
  <si>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</si>
  <si>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</si>
  <si>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</si>
  <si>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</si>
  <si>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</si>
  <si>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</si>
  <si>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</si>
  <si>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</si>
  <si>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</si>
  <si>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</si>
  <si>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</si>
  <si>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</si>
  <si>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</si>
  <si>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</si>
  <si>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</si>
  <si>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</si>
  <si>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</si>
  <si>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</si>
  <si>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</si>
  <si>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</si>
  <si>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</si>
  <si>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</si>
  <si>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</si>
  <si>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</si>
  <si>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</si>
  <si>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</si>
  <si>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</si>
  <si>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</si>
  <si>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</si>
  <si>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</si>
  <si>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</si>
  <si>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</si>
  <si>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</si>
  <si>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</si>
  <si>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</si>
  <si>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</si>
  <si>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</si>
  <si>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</si>
  <si>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</si>
  <si>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</si>
  <si>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</si>
  <si>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</si>
  <si>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</si>
  <si>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</si>
  <si>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</si>
  <si>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</si>
  <si>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</si>
  <si>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</si>
  <si>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</si>
  <si>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棚倉町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</si>
  <si>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</si>
  <si>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</si>
  <si>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</si>
  <si>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</si>
  <si>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</si>
  <si>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</si>
  <si>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</si>
  <si>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</si>
  <si>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</si>
  <si>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</si>
  <si>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</si>
  <si>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簡易水道の事業開始は、山岡簡水が昭和59年4月、高野西部簡水が平成2年2月、瀬ケ野簡水が平成9年3月、戸中給水施設が平成13年4月となっており、いずれも事業開始から40年未満であるため管路については、事業開始当初に布設して以降、耐用年数経過による更新を行っていないため管路更新率が表示されていません。
　この他管路以外の取水施設、浄水施設及び配水池などの重要給水施設については、施設本体以外に電気設備や機械設備などが順次更新時期を迎えており、適宜メンテナンスを行いながら必要に応じて効率的な更新を実施していかなければなりません。
　</t>
    <rPh sb="1" eb="2">
      <t>カク</t>
    </rPh>
    <rPh sb="2" eb="4">
      <t>カンイ</t>
    </rPh>
    <rPh sb="4" eb="6">
      <t>スイドウ</t>
    </rPh>
    <rPh sb="7" eb="9">
      <t>ジギョウ</t>
    </rPh>
    <rPh sb="51" eb="52">
      <t>ガツ</t>
    </rPh>
    <rPh sb="60" eb="62">
      <t>ヘイセイ</t>
    </rPh>
    <rPh sb="64" eb="65">
      <t>ネン</t>
    </rPh>
    <rPh sb="66" eb="67">
      <t>ガツ</t>
    </rPh>
    <rPh sb="109" eb="111">
      <t>フセツ</t>
    </rPh>
    <rPh sb="116" eb="118">
      <t>タイヨウ</t>
    </rPh>
    <rPh sb="118" eb="120">
      <t>ネンスウ</t>
    </rPh>
    <rPh sb="120" eb="122">
      <t>ケイカ</t>
    </rPh>
    <rPh sb="136" eb="138">
      <t>カンロ</t>
    </rPh>
    <rPh sb="138" eb="140">
      <t>コウシン</t>
    </rPh>
    <rPh sb="140" eb="141">
      <t>リツ</t>
    </rPh>
    <rPh sb="142" eb="144">
      <t>ヒョウジ</t>
    </rPh>
    <rPh sb="156" eb="157">
      <t>ホカ</t>
    </rPh>
    <rPh sb="157" eb="159">
      <t>カンロ</t>
    </rPh>
    <rPh sb="159" eb="161">
      <t>イガイ</t>
    </rPh>
    <rPh sb="162" eb="164">
      <t>シュスイ</t>
    </rPh>
    <rPh sb="164" eb="166">
      <t>シセツ</t>
    </rPh>
    <rPh sb="167" eb="169">
      <t>ジョウスイ</t>
    </rPh>
    <rPh sb="169" eb="171">
      <t>シセツ</t>
    </rPh>
    <rPh sb="171" eb="172">
      <t>オヨ</t>
    </rPh>
    <rPh sb="173" eb="175">
      <t>ハイスイ</t>
    </rPh>
    <rPh sb="175" eb="176">
      <t>イケ</t>
    </rPh>
    <rPh sb="191" eb="193">
      <t>シセツ</t>
    </rPh>
    <rPh sb="193" eb="195">
      <t>ホンタイ</t>
    </rPh>
    <rPh sb="195" eb="197">
      <t>イガイ</t>
    </rPh>
    <rPh sb="198" eb="200">
      <t>デンキ</t>
    </rPh>
    <rPh sb="200" eb="202">
      <t>セツビ</t>
    </rPh>
    <rPh sb="203" eb="205">
      <t>キカイ</t>
    </rPh>
    <rPh sb="205" eb="207">
      <t>セツビ</t>
    </rPh>
    <rPh sb="210" eb="212">
      <t>ジュンジ</t>
    </rPh>
    <rPh sb="212" eb="214">
      <t>コウシン</t>
    </rPh>
    <rPh sb="214" eb="216">
      <t>ジキ</t>
    </rPh>
    <rPh sb="217" eb="218">
      <t>ムカ</t>
    </rPh>
    <rPh sb="223" eb="225">
      <t>テキギ</t>
    </rPh>
    <rPh sb="232" eb="233">
      <t>オコナ</t>
    </rPh>
    <rPh sb="237" eb="239">
      <t>ヒツヨウ</t>
    </rPh>
    <rPh sb="240" eb="241">
      <t>オウ</t>
    </rPh>
    <rPh sb="243" eb="246">
      <t>コウリツテキ</t>
    </rPh>
    <rPh sb="247" eb="249">
      <t>コウシン</t>
    </rPh>
    <rPh sb="250" eb="252">
      <t>ジッシ</t>
    </rPh>
    <phoneticPr fontId="4"/>
  </si>
  <si>
    <t>　簡易水道事業は、上水道が行き届かず、地理的に条件の悪い地域などに公衆衛生の向上や公共福祉の向上など、収益性よりも公共性や公益性が優先されるユニバーサルサービスの一事業として位置づけられるものであり、収益的収支比率からも分かるように経営基盤が脆弱で一般会計からの繰出金などの財政支援に頼らなければ経営が成り立たない事業です。
　このような前提に立った事業ではありますが、収益性を全く無視するものではなく、経常経費である維持管理については、概ね自主財源である使用料で賄い得るような取り組みが求められることは当然です。そのため有収率を向上させ、施設の定期的なメンテナンスを実施による設備機能の維持することで経費の抑制を図るなどの事業の効率化に取り組んでいます。</t>
    <rPh sb="1" eb="3">
      <t>カンイ</t>
    </rPh>
    <rPh sb="3" eb="5">
      <t>スイドウ</t>
    </rPh>
    <rPh sb="5" eb="7">
      <t>ジギョウ</t>
    </rPh>
    <rPh sb="9" eb="12">
      <t>ジョウスイドウ</t>
    </rPh>
    <rPh sb="13" eb="14">
      <t>イ</t>
    </rPh>
    <rPh sb="15" eb="16">
      <t>トド</t>
    </rPh>
    <rPh sb="19" eb="22">
      <t>チリテキ</t>
    </rPh>
    <rPh sb="23" eb="25">
      <t>ジョウケン</t>
    </rPh>
    <rPh sb="26" eb="27">
      <t>ワル</t>
    </rPh>
    <rPh sb="28" eb="30">
      <t>チイキ</t>
    </rPh>
    <rPh sb="33" eb="35">
      <t>コウシュウ</t>
    </rPh>
    <rPh sb="35" eb="37">
      <t>エイセイ</t>
    </rPh>
    <rPh sb="38" eb="40">
      <t>コウジョウ</t>
    </rPh>
    <rPh sb="41" eb="43">
      <t>コウキョウ</t>
    </rPh>
    <rPh sb="43" eb="45">
      <t>フクシ</t>
    </rPh>
    <rPh sb="46" eb="48">
      <t>コウジョウ</t>
    </rPh>
    <rPh sb="51" eb="54">
      <t>シュウエキセイ</t>
    </rPh>
    <rPh sb="57" eb="60">
      <t>コウキョウセイ</t>
    </rPh>
    <rPh sb="61" eb="64">
      <t>コウエキセイ</t>
    </rPh>
    <rPh sb="65" eb="67">
      <t>ユウセン</t>
    </rPh>
    <rPh sb="81" eb="82">
      <t>イチ</t>
    </rPh>
    <rPh sb="82" eb="84">
      <t>ジギョウ</t>
    </rPh>
    <rPh sb="87" eb="89">
      <t>イチ</t>
    </rPh>
    <rPh sb="100" eb="103">
      <t>シュウエキテキ</t>
    </rPh>
    <rPh sb="103" eb="105">
      <t>シュウシ</t>
    </rPh>
    <rPh sb="105" eb="107">
      <t>ヒリツ</t>
    </rPh>
    <rPh sb="110" eb="111">
      <t>ワ</t>
    </rPh>
    <rPh sb="131" eb="132">
      <t>ク</t>
    </rPh>
    <rPh sb="132" eb="133">
      <t>ダ</t>
    </rPh>
    <rPh sb="137" eb="139">
      <t>ザイセイ</t>
    </rPh>
    <rPh sb="139" eb="141">
      <t>シエン</t>
    </rPh>
    <rPh sb="169" eb="171">
      <t>ゼンテイ</t>
    </rPh>
    <rPh sb="172" eb="173">
      <t>タ</t>
    </rPh>
    <rPh sb="175" eb="177">
      <t>ジギョウ</t>
    </rPh>
    <rPh sb="185" eb="188">
      <t>シュウエキセイ</t>
    </rPh>
    <rPh sb="189" eb="190">
      <t>マッタ</t>
    </rPh>
    <rPh sb="191" eb="193">
      <t>ムシ</t>
    </rPh>
    <rPh sb="202" eb="204">
      <t>ケイジョウ</t>
    </rPh>
    <rPh sb="204" eb="206">
      <t>ケイヒ</t>
    </rPh>
    <rPh sb="209" eb="211">
      <t>イジ</t>
    </rPh>
    <rPh sb="211" eb="213">
      <t>カンリ</t>
    </rPh>
    <rPh sb="219" eb="220">
      <t>オオム</t>
    </rPh>
    <rPh sb="221" eb="223">
      <t>ジシュ</t>
    </rPh>
    <rPh sb="223" eb="225">
      <t>ザイゲン</t>
    </rPh>
    <rPh sb="228" eb="231">
      <t>シヨウリョウ</t>
    </rPh>
    <rPh sb="232" eb="233">
      <t>マカナ</t>
    </rPh>
    <rPh sb="234" eb="235">
      <t>エ</t>
    </rPh>
    <rPh sb="239" eb="240">
      <t>ト</t>
    </rPh>
    <rPh sb="241" eb="242">
      <t>ク</t>
    </rPh>
    <rPh sb="244" eb="245">
      <t>モト</t>
    </rPh>
    <rPh sb="252" eb="254">
      <t>トウゼン</t>
    </rPh>
    <rPh sb="261" eb="264">
      <t>ユウシュウリツ</t>
    </rPh>
    <rPh sb="265" eb="267">
      <t>コウジョウ</t>
    </rPh>
    <rPh sb="270" eb="272">
      <t>シセツ</t>
    </rPh>
    <rPh sb="289" eb="291">
      <t>セツビ</t>
    </rPh>
    <rPh sb="291" eb="293">
      <t>キノウ</t>
    </rPh>
    <rPh sb="294" eb="296">
      <t>イジ</t>
    </rPh>
    <rPh sb="301" eb="303">
      <t>ケイヒ</t>
    </rPh>
    <rPh sb="304" eb="306">
      <t>ヨクセイ</t>
    </rPh>
    <rPh sb="307" eb="308">
      <t>ハカ</t>
    </rPh>
    <rPh sb="312" eb="314">
      <t>ジギョウ</t>
    </rPh>
    <rPh sb="317" eb="318">
      <t>カ</t>
    </rPh>
    <rPh sb="319" eb="320">
      <t>ト</t>
    </rPh>
    <rPh sb="321" eb="322">
      <t>ク</t>
    </rPh>
    <phoneticPr fontId="4"/>
  </si>
  <si>
    <t xml:space="preserve"> 本町の簡易水道事業は、山岡簡水、高野西部簡水、瀬ケ野簡水及び戸中給水施設の3簡水1給水施設で構成されており、地理的要件からこれらを統合することが出来ないため、経常費用を圧縮することが難しい事業環境となっています。料金収入は、約1千2百万円前後で推移しており、料金回収率が35.39％（上水道は86.45%）と類似団体より高い数値を示していますが料金の収入不足は明らかであります。
　水道料金については、町内の均衡を図り、かつ適正な料金負担の観点から上水道事業と同じに設定しているためこれ以上の料金収入を見込むことはできず、不足する費用については、一般会計からの繰出金によって補っているのが現状です。
　企業債残高対給水収益比率は類似団体より低い水準にありますが、内部留保資金を持たない簡易水道事業特別会計では、施設更新などの事業を起債で対応せざるを得ず、給水収益が固定化している状況で起債事業を行うことになるので、今後施設の更新事業が増加してくればおのずと比率は高まることになります。
　東日本大震災以降有収率が低下しており、漏水調査を実施しながら有収率の改善を図っていますが、まだまだ震災前の水準に戻ってはいません。
　また、給水原価は、水源や浄水施設の有無、地理的要件等のほか、年度ごとの修繕工事や施設改修工事等の実施の有無により大きく上下するため一概に比較できませんが、本町の場合決して安い水準ではなく、それは料金回収率にも表れています。</t>
    <rPh sb="1" eb="3">
      <t>ホンチョウ</t>
    </rPh>
    <rPh sb="4" eb="6">
      <t>カンイ</t>
    </rPh>
    <rPh sb="6" eb="8">
      <t>スイドウ</t>
    </rPh>
    <rPh sb="8" eb="10">
      <t>ジギョウ</t>
    </rPh>
    <rPh sb="12" eb="14">
      <t>ヤマオカ</t>
    </rPh>
    <rPh sb="14" eb="16">
      <t>カンスイ</t>
    </rPh>
    <rPh sb="17" eb="19">
      <t>タカノ</t>
    </rPh>
    <rPh sb="19" eb="21">
      <t>セイブ</t>
    </rPh>
    <rPh sb="21" eb="23">
      <t>カンスイ</t>
    </rPh>
    <rPh sb="24" eb="27">
      <t>セガノ</t>
    </rPh>
    <rPh sb="27" eb="29">
      <t>カンスイ</t>
    </rPh>
    <rPh sb="29" eb="30">
      <t>オヨ</t>
    </rPh>
    <rPh sb="33" eb="35">
      <t>キュウスイ</t>
    </rPh>
    <rPh sb="35" eb="37">
      <t>シセツ</t>
    </rPh>
    <rPh sb="39" eb="41">
      <t>カンスイ</t>
    </rPh>
    <rPh sb="42" eb="44">
      <t>キュウスイ</t>
    </rPh>
    <rPh sb="44" eb="46">
      <t>シセツ</t>
    </rPh>
    <rPh sb="47" eb="49">
      <t>コウセイ</t>
    </rPh>
    <rPh sb="55" eb="58">
      <t>チリテキ</t>
    </rPh>
    <rPh sb="58" eb="60">
      <t>ヨウケン</t>
    </rPh>
    <rPh sb="66" eb="68">
      <t>トウゴウ</t>
    </rPh>
    <rPh sb="73" eb="75">
      <t>デキ</t>
    </rPh>
    <rPh sb="80" eb="82">
      <t>ケイジョウ</t>
    </rPh>
    <rPh sb="82" eb="84">
      <t>ヒヨウ</t>
    </rPh>
    <rPh sb="85" eb="87">
      <t>アッシュク</t>
    </rPh>
    <rPh sb="92" eb="93">
      <t>ムズカ</t>
    </rPh>
    <rPh sb="95" eb="97">
      <t>ジギョウ</t>
    </rPh>
    <rPh sb="97" eb="99">
      <t>カンキョウ</t>
    </rPh>
    <rPh sb="107" eb="109">
      <t>リョウキン</t>
    </rPh>
    <rPh sb="109" eb="111">
      <t>シュウニュウ</t>
    </rPh>
    <rPh sb="113" eb="114">
      <t>ヤク</t>
    </rPh>
    <rPh sb="115" eb="116">
      <t>セン</t>
    </rPh>
    <rPh sb="117" eb="120">
      <t>ヒャクマンエン</t>
    </rPh>
    <rPh sb="120" eb="122">
      <t>ゼンゴ</t>
    </rPh>
    <rPh sb="123" eb="125">
      <t>スイイ</t>
    </rPh>
    <rPh sb="130" eb="132">
      <t>リョウキン</t>
    </rPh>
    <rPh sb="132" eb="134">
      <t>カイシュウ</t>
    </rPh>
    <rPh sb="134" eb="135">
      <t>リツ</t>
    </rPh>
    <rPh sb="143" eb="146">
      <t>ジョウスイドウ</t>
    </rPh>
    <rPh sb="155" eb="157">
      <t>ルイジ</t>
    </rPh>
    <rPh sb="157" eb="159">
      <t>ダンタイ</t>
    </rPh>
    <rPh sb="161" eb="162">
      <t>タカ</t>
    </rPh>
    <rPh sb="173" eb="175">
      <t>リョウキン</t>
    </rPh>
    <rPh sb="192" eb="194">
      <t>スイドウ</t>
    </rPh>
    <rPh sb="194" eb="196">
      <t>リョウキン</t>
    </rPh>
    <rPh sb="213" eb="215">
      <t>テキセイ</t>
    </rPh>
    <rPh sb="216" eb="218">
      <t>リョウキン</t>
    </rPh>
    <rPh sb="218" eb="220">
      <t>フタン</t>
    </rPh>
    <rPh sb="244" eb="246">
      <t>イジョウ</t>
    </rPh>
    <rPh sb="247" eb="249">
      <t>リョウキン</t>
    </rPh>
    <rPh sb="249" eb="251">
      <t>シュウニュウ</t>
    </rPh>
    <rPh sb="252" eb="254">
      <t>ミコ</t>
    </rPh>
    <rPh sb="262" eb="264">
      <t>フソク</t>
    </rPh>
    <rPh sb="266" eb="268">
      <t>ヒヨウ</t>
    </rPh>
    <rPh sb="274" eb="276">
      <t>イッパン</t>
    </rPh>
    <rPh sb="276" eb="278">
      <t>カイケイ</t>
    </rPh>
    <rPh sb="281" eb="282">
      <t>ク</t>
    </rPh>
    <rPh sb="282" eb="283">
      <t>ダ</t>
    </rPh>
    <rPh sb="283" eb="284">
      <t>キン</t>
    </rPh>
    <rPh sb="288" eb="289">
      <t>オギナ</t>
    </rPh>
    <rPh sb="295" eb="297">
      <t>ゲンジョウ</t>
    </rPh>
    <rPh sb="302" eb="304">
      <t>キギョウ</t>
    </rPh>
    <rPh sb="304" eb="305">
      <t>サイ</t>
    </rPh>
    <rPh sb="305" eb="307">
      <t>ザンダカ</t>
    </rPh>
    <rPh sb="307" eb="308">
      <t>タイ</t>
    </rPh>
    <rPh sb="308" eb="310">
      <t>キュウスイ</t>
    </rPh>
    <rPh sb="310" eb="312">
      <t>シュウエキ</t>
    </rPh>
    <rPh sb="312" eb="314">
      <t>ヒリツ</t>
    </rPh>
    <rPh sb="315" eb="317">
      <t>ルイジ</t>
    </rPh>
    <rPh sb="317" eb="319">
      <t>ダンタイ</t>
    </rPh>
    <rPh sb="321" eb="322">
      <t>ヒク</t>
    </rPh>
    <rPh sb="323" eb="325">
      <t>スイジュン</t>
    </rPh>
    <rPh sb="332" eb="334">
      <t>ナイブ</t>
    </rPh>
    <rPh sb="334" eb="336">
      <t>リュウホ</t>
    </rPh>
    <rPh sb="336" eb="338">
      <t>シキン</t>
    </rPh>
    <rPh sb="339" eb="340">
      <t>モ</t>
    </rPh>
    <rPh sb="343" eb="345">
      <t>カンイ</t>
    </rPh>
    <rPh sb="345" eb="347">
      <t>スイドウ</t>
    </rPh>
    <rPh sb="347" eb="349">
      <t>ジギョウ</t>
    </rPh>
    <rPh sb="349" eb="351">
      <t>トクベツ</t>
    </rPh>
    <rPh sb="351" eb="353">
      <t>カイケイ</t>
    </rPh>
    <rPh sb="356" eb="358">
      <t>シセツ</t>
    </rPh>
    <rPh sb="358" eb="360">
      <t>コウシン</t>
    </rPh>
    <rPh sb="375" eb="376">
      <t>エ</t>
    </rPh>
    <rPh sb="378" eb="380">
      <t>キュウスイ</t>
    </rPh>
    <rPh sb="380" eb="382">
      <t>シュウエキ</t>
    </rPh>
    <rPh sb="383" eb="386">
      <t>コテイカ</t>
    </rPh>
    <rPh sb="390" eb="392">
      <t>ジョウキョウ</t>
    </rPh>
    <rPh sb="393" eb="395">
      <t>キサイ</t>
    </rPh>
    <rPh sb="395" eb="397">
      <t>ジギョウ</t>
    </rPh>
    <rPh sb="398" eb="399">
      <t>オコナ</t>
    </rPh>
    <rPh sb="408" eb="410">
      <t>コンゴ</t>
    </rPh>
    <rPh sb="410" eb="412">
      <t>シセツ</t>
    </rPh>
    <rPh sb="413" eb="415">
      <t>コウシン</t>
    </rPh>
    <rPh sb="415" eb="417">
      <t>ジギョウ</t>
    </rPh>
    <rPh sb="429" eb="431">
      <t>ヒリツ</t>
    </rPh>
    <rPh sb="432" eb="433">
      <t>タカ</t>
    </rPh>
    <rPh sb="445" eb="446">
      <t>ヒガシ</t>
    </rPh>
    <rPh sb="446" eb="448">
      <t>ニホン</t>
    </rPh>
    <rPh sb="448" eb="451">
      <t>ダイシンサイ</t>
    </rPh>
    <rPh sb="451" eb="453">
      <t>イコウ</t>
    </rPh>
    <rPh sb="464" eb="466">
      <t>ロウスイ</t>
    </rPh>
    <rPh sb="466" eb="468">
      <t>チョウサ</t>
    </rPh>
    <rPh sb="469" eb="471">
      <t>ジッシ</t>
    </rPh>
    <rPh sb="475" eb="478">
      <t>ユウシュウリツ</t>
    </rPh>
    <rPh sb="479" eb="481">
      <t>カイゼン</t>
    </rPh>
    <rPh sb="482" eb="483">
      <t>ハカ</t>
    </rPh>
    <rPh sb="494" eb="496">
      <t>シンサイ</t>
    </rPh>
    <rPh sb="496" eb="497">
      <t>マエ</t>
    </rPh>
    <rPh sb="498" eb="500">
      <t>スイジュン</t>
    </rPh>
    <rPh sb="501" eb="502">
      <t>モド</t>
    </rPh>
    <rPh sb="515" eb="517">
      <t>キュウスイ</t>
    </rPh>
    <rPh sb="517" eb="519">
      <t>ゲンカ</t>
    </rPh>
    <rPh sb="521" eb="523">
      <t>スイゲン</t>
    </rPh>
    <rPh sb="524" eb="526">
      <t>ジョウスイ</t>
    </rPh>
    <rPh sb="526" eb="528">
      <t>シセツ</t>
    </rPh>
    <rPh sb="529" eb="531">
      <t>ウム</t>
    </rPh>
    <rPh sb="532" eb="535">
      <t>チリテキ</t>
    </rPh>
    <rPh sb="535" eb="537">
      <t>ヨウケン</t>
    </rPh>
    <rPh sb="537" eb="538">
      <t>トウ</t>
    </rPh>
    <rPh sb="542" eb="544">
      <t>ネンド</t>
    </rPh>
    <rPh sb="547" eb="549">
      <t>シュウゼン</t>
    </rPh>
    <rPh sb="549" eb="551">
      <t>コウジ</t>
    </rPh>
    <rPh sb="552" eb="554">
      <t>シセツ</t>
    </rPh>
    <rPh sb="554" eb="556">
      <t>カイシュウ</t>
    </rPh>
    <rPh sb="556" eb="558">
      <t>コウジ</t>
    </rPh>
    <rPh sb="558" eb="559">
      <t>トウ</t>
    </rPh>
    <rPh sb="560" eb="562">
      <t>ジッシ</t>
    </rPh>
    <rPh sb="563" eb="565">
      <t>ウム</t>
    </rPh>
    <rPh sb="568" eb="569">
      <t>オオ</t>
    </rPh>
    <rPh sb="571" eb="573">
      <t>ジョウゲ</t>
    </rPh>
    <rPh sb="577" eb="579">
      <t>イチガイ</t>
    </rPh>
    <rPh sb="580" eb="582">
      <t>ヒカク</t>
    </rPh>
    <rPh sb="589" eb="591">
      <t>ホンチョウ</t>
    </rPh>
    <rPh sb="592" eb="594">
      <t>バアイ</t>
    </rPh>
    <rPh sb="594" eb="595">
      <t>ケッ</t>
    </rPh>
    <rPh sb="597" eb="598">
      <t>ヤス</t>
    </rPh>
    <rPh sb="599" eb="601">
      <t>スイジュン</t>
    </rPh>
    <rPh sb="609" eb="611">
      <t>リョウキン</t>
    </rPh>
    <rPh sb="611" eb="613">
      <t>カイシュウ</t>
    </rPh>
    <rPh sb="613" eb="614">
      <t>リツ</t>
    </rPh>
    <rPh sb="616" eb="617">
      <t>アラワ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</si>
</sst>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7510576"/>
        <c:axId val="297510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297510576"/>
        <c:axId val="297510184"/>
      </c:lineChart>
      <c:dateAx>
        <c:axId val="297510576"/>
        <c:scaling>
          <c:orientation val="minMax"/>
        </c:scaling>
        <c:delete val="1"/>
        <c:axPos val="b"/>
        <c:numFmt formatCode="ge" sourceLinked="1"/>
        <c:majorTickMark val="none"/>
        <c:minorTickMark val="none"/>
        <c:tickLblPos val="none"/>
        <c:crossAx val="297510184"/>
        <c:crosses val="autoZero"/>
        <c:auto val="1"/>
        <c:lblOffset val="100"/>
        <c:baseTimeUnit val="years"/>
      </c:dateAx>
      <c:valAx>
        <c:axId val="29751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51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34.97</c:v>
                </c:pt>
                <c:pt idx="1">
                  <c:v>36.299999999999997</c:v>
                </c:pt>
                <c:pt idx="2">
                  <c:v>36.11</c:v>
                </c:pt>
                <c:pt idx="3">
                  <c:v>37.54</c:v>
                </c:pt>
                <c:pt idx="4">
                  <c:v>42.15</c:v>
                </c:pt>
              </c:numCache>
            </c:numRef>
          </c:val>
        </c:ser>
        <c:dLbls>
          <c:showLegendKey val="0"/>
          <c:showVal val="0"/>
          <c:showCatName val="0"/>
          <c:showSerName val="0"/>
          <c:showPercent val="0"/>
          <c:showBubbleSize val="0"/>
        </c:dLbls>
        <c:gapWidth val="150"/>
        <c:axId val="298174456"/>
        <c:axId val="29817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298174456"/>
        <c:axId val="298174848"/>
      </c:lineChart>
      <c:dateAx>
        <c:axId val="298174456"/>
        <c:scaling>
          <c:orientation val="minMax"/>
        </c:scaling>
        <c:delete val="1"/>
        <c:axPos val="b"/>
        <c:numFmt formatCode="ge" sourceLinked="1"/>
        <c:majorTickMark val="none"/>
        <c:minorTickMark val="none"/>
        <c:tickLblPos val="none"/>
        <c:crossAx val="298174848"/>
        <c:crosses val="autoZero"/>
        <c:auto val="1"/>
        <c:lblOffset val="100"/>
        <c:baseTimeUnit val="years"/>
      </c:dateAx>
      <c:valAx>
        <c:axId val="2981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17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92.67</c:v>
                </c:pt>
                <c:pt idx="1">
                  <c:v>88.53</c:v>
                </c:pt>
                <c:pt idx="2">
                  <c:v>86.31</c:v>
                </c:pt>
                <c:pt idx="3">
                  <c:v>84.38</c:v>
                </c:pt>
                <c:pt idx="4">
                  <c:v>73.569999999999993</c:v>
                </c:pt>
              </c:numCache>
            </c:numRef>
          </c:val>
        </c:ser>
        <c:dLbls>
          <c:showLegendKey val="0"/>
          <c:showVal val="0"/>
          <c:showCatName val="0"/>
          <c:showSerName val="0"/>
          <c:showPercent val="0"/>
          <c:showBubbleSize val="0"/>
        </c:dLbls>
        <c:gapWidth val="150"/>
        <c:axId val="298172104"/>
        <c:axId val="298175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298172104"/>
        <c:axId val="298175240"/>
      </c:lineChart>
      <c:dateAx>
        <c:axId val="298172104"/>
        <c:scaling>
          <c:orientation val="minMax"/>
        </c:scaling>
        <c:delete val="1"/>
        <c:axPos val="b"/>
        <c:numFmt formatCode="ge" sourceLinked="1"/>
        <c:majorTickMark val="none"/>
        <c:minorTickMark val="none"/>
        <c:tickLblPos val="none"/>
        <c:crossAx val="298175240"/>
        <c:crosses val="autoZero"/>
        <c:auto val="1"/>
        <c:lblOffset val="100"/>
        <c:baseTimeUnit val="years"/>
      </c:dateAx>
      <c:valAx>
        <c:axId val="298175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17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60.98</c:v>
                </c:pt>
                <c:pt idx="1">
                  <c:v>70.05</c:v>
                </c:pt>
                <c:pt idx="2">
                  <c:v>67.209999999999994</c:v>
                </c:pt>
                <c:pt idx="3">
                  <c:v>75.39</c:v>
                </c:pt>
                <c:pt idx="4">
                  <c:v>62.7</c:v>
                </c:pt>
              </c:numCache>
            </c:numRef>
          </c:val>
        </c:ser>
        <c:dLbls>
          <c:showLegendKey val="0"/>
          <c:showVal val="0"/>
          <c:showCatName val="0"/>
          <c:showSerName val="0"/>
          <c:showPercent val="0"/>
          <c:showBubbleSize val="0"/>
        </c:dLbls>
        <c:gapWidth val="150"/>
        <c:axId val="297507832"/>
        <c:axId val="29750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297507832"/>
        <c:axId val="297509400"/>
      </c:lineChart>
      <c:dateAx>
        <c:axId val="297507832"/>
        <c:scaling>
          <c:orientation val="minMax"/>
        </c:scaling>
        <c:delete val="1"/>
        <c:axPos val="b"/>
        <c:numFmt formatCode="ge" sourceLinked="1"/>
        <c:majorTickMark val="none"/>
        <c:minorTickMark val="none"/>
        <c:tickLblPos val="none"/>
        <c:crossAx val="297509400"/>
        <c:crosses val="autoZero"/>
        <c:auto val="1"/>
        <c:lblOffset val="100"/>
        <c:baseTimeUnit val="years"/>
      </c:dateAx>
      <c:valAx>
        <c:axId val="29750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50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777640"/>
        <c:axId val="29877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777640"/>
        <c:axId val="298778032"/>
      </c:lineChart>
      <c:dateAx>
        <c:axId val="298777640"/>
        <c:scaling>
          <c:orientation val="minMax"/>
        </c:scaling>
        <c:delete val="1"/>
        <c:axPos val="b"/>
        <c:numFmt formatCode="ge" sourceLinked="1"/>
        <c:majorTickMark val="none"/>
        <c:minorTickMark val="none"/>
        <c:tickLblPos val="none"/>
        <c:crossAx val="298778032"/>
        <c:crosses val="autoZero"/>
        <c:auto val="1"/>
        <c:lblOffset val="100"/>
        <c:baseTimeUnit val="years"/>
      </c:dateAx>
      <c:valAx>
        <c:axId val="29877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7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779208"/>
        <c:axId val="29878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779208"/>
        <c:axId val="298780384"/>
      </c:lineChart>
      <c:dateAx>
        <c:axId val="298779208"/>
        <c:scaling>
          <c:orientation val="minMax"/>
        </c:scaling>
        <c:delete val="1"/>
        <c:axPos val="b"/>
        <c:numFmt formatCode="ge" sourceLinked="1"/>
        <c:majorTickMark val="none"/>
        <c:minorTickMark val="none"/>
        <c:tickLblPos val="none"/>
        <c:crossAx val="298780384"/>
        <c:crosses val="autoZero"/>
        <c:auto val="1"/>
        <c:lblOffset val="100"/>
        <c:baseTimeUnit val="years"/>
      </c:dateAx>
      <c:valAx>
        <c:axId val="29878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7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782344"/>
        <c:axId val="29878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782344"/>
        <c:axId val="298783912"/>
      </c:lineChart>
      <c:dateAx>
        <c:axId val="298782344"/>
        <c:scaling>
          <c:orientation val="minMax"/>
        </c:scaling>
        <c:delete val="1"/>
        <c:axPos val="b"/>
        <c:numFmt formatCode="ge" sourceLinked="1"/>
        <c:majorTickMark val="none"/>
        <c:minorTickMark val="none"/>
        <c:tickLblPos val="none"/>
        <c:crossAx val="298783912"/>
        <c:crosses val="autoZero"/>
        <c:auto val="1"/>
        <c:lblOffset val="100"/>
        <c:baseTimeUnit val="years"/>
      </c:dateAx>
      <c:valAx>
        <c:axId val="29878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8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780776"/>
        <c:axId val="29878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780776"/>
        <c:axId val="298784304"/>
      </c:lineChart>
      <c:dateAx>
        <c:axId val="298780776"/>
        <c:scaling>
          <c:orientation val="minMax"/>
        </c:scaling>
        <c:delete val="1"/>
        <c:axPos val="b"/>
        <c:numFmt formatCode="ge" sourceLinked="1"/>
        <c:majorTickMark val="none"/>
        <c:minorTickMark val="none"/>
        <c:tickLblPos val="none"/>
        <c:crossAx val="298784304"/>
        <c:crosses val="autoZero"/>
        <c:auto val="1"/>
        <c:lblOffset val="100"/>
        <c:baseTimeUnit val="years"/>
      </c:dateAx>
      <c:valAx>
        <c:axId val="29878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8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1486.65</c:v>
                </c:pt>
                <c:pt idx="1">
                  <c:v>1340.99</c:v>
                </c:pt>
                <c:pt idx="2">
                  <c:v>1243.81</c:v>
                </c:pt>
                <c:pt idx="3">
                  <c:v>1252.32</c:v>
                </c:pt>
                <c:pt idx="4">
                  <c:v>1152.6500000000001</c:v>
                </c:pt>
              </c:numCache>
            </c:numRef>
          </c:val>
        </c:ser>
        <c:dLbls>
          <c:showLegendKey val="0"/>
          <c:showVal val="0"/>
          <c:showCatName val="0"/>
          <c:showSerName val="0"/>
          <c:showPercent val="0"/>
          <c:showBubbleSize val="0"/>
        </c:dLbls>
        <c:gapWidth val="150"/>
        <c:axId val="298782736"/>
        <c:axId val="298783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298782736"/>
        <c:axId val="298783128"/>
      </c:lineChart>
      <c:dateAx>
        <c:axId val="298782736"/>
        <c:scaling>
          <c:orientation val="minMax"/>
        </c:scaling>
        <c:delete val="1"/>
        <c:axPos val="b"/>
        <c:numFmt formatCode="ge" sourceLinked="1"/>
        <c:majorTickMark val="none"/>
        <c:minorTickMark val="none"/>
        <c:tickLblPos val="none"/>
        <c:crossAx val="298783128"/>
        <c:crosses val="autoZero"/>
        <c:auto val="1"/>
        <c:lblOffset val="100"/>
        <c:baseTimeUnit val="years"/>
      </c:dateAx>
      <c:valAx>
        <c:axId val="29878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8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30.99</c:v>
                </c:pt>
                <c:pt idx="1">
                  <c:v>30.79</c:v>
                </c:pt>
                <c:pt idx="2">
                  <c:v>28.87</c:v>
                </c:pt>
                <c:pt idx="3">
                  <c:v>33.880000000000003</c:v>
                </c:pt>
                <c:pt idx="4">
                  <c:v>39.35</c:v>
                </c:pt>
              </c:numCache>
            </c:numRef>
          </c:val>
        </c:ser>
        <c:dLbls>
          <c:showLegendKey val="0"/>
          <c:showVal val="0"/>
          <c:showCatName val="0"/>
          <c:showSerName val="0"/>
          <c:showPercent val="0"/>
          <c:showBubbleSize val="0"/>
        </c:dLbls>
        <c:gapWidth val="150"/>
        <c:axId val="298170536"/>
        <c:axId val="29817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298170536"/>
        <c:axId val="298170928"/>
      </c:lineChart>
      <c:dateAx>
        <c:axId val="298170536"/>
        <c:scaling>
          <c:orientation val="minMax"/>
        </c:scaling>
        <c:delete val="1"/>
        <c:axPos val="b"/>
        <c:numFmt formatCode="ge" sourceLinked="1"/>
        <c:majorTickMark val="none"/>
        <c:minorTickMark val="none"/>
        <c:tickLblPos val="none"/>
        <c:crossAx val="298170928"/>
        <c:crosses val="autoZero"/>
        <c:auto val="1"/>
        <c:lblOffset val="100"/>
        <c:baseTimeUnit val="years"/>
      </c:dateAx>
      <c:valAx>
        <c:axId val="29817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17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753.85</c:v>
                </c:pt>
                <c:pt idx="1">
                  <c:v>768.41</c:v>
                </c:pt>
                <c:pt idx="2">
                  <c:v>820.98</c:v>
                </c:pt>
                <c:pt idx="3">
                  <c:v>692.53</c:v>
                </c:pt>
                <c:pt idx="4">
                  <c:v>610.99</c:v>
                </c:pt>
              </c:numCache>
            </c:numRef>
          </c:val>
        </c:ser>
        <c:dLbls>
          <c:showLegendKey val="0"/>
          <c:showVal val="0"/>
          <c:showCatName val="0"/>
          <c:showSerName val="0"/>
          <c:showPercent val="0"/>
          <c:showBubbleSize val="0"/>
        </c:dLbls>
        <c:gapWidth val="150"/>
        <c:axId val="298171320"/>
        <c:axId val="29817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298171320"/>
        <c:axId val="298174064"/>
      </c:lineChart>
      <c:dateAx>
        <c:axId val="298171320"/>
        <c:scaling>
          <c:orientation val="minMax"/>
        </c:scaling>
        <c:delete val="1"/>
        <c:axPos val="b"/>
        <c:numFmt formatCode="ge" sourceLinked="1"/>
        <c:majorTickMark val="none"/>
        <c:minorTickMark val="none"/>
        <c:tickLblPos val="none"/>
        <c:crossAx val="298174064"/>
        <c:crosses val="autoZero"/>
        <c:auto val="1"/>
        <c:lblOffset val="100"/>
        <c:baseTimeUnit val="years"/>
      </c:dateAx>
      <c:valAx>
        <c:axId val="29817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17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S25"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棚倉町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14820</v>
      </c>
      <c r="AJ8" s="74"/>
      <c r="AK8" s="74"/>
      <c r="AL8" s="74"/>
      <c r="AM8" s="74"/>
      <c r="AN8" s="74"/>
      <c r="AO8" s="74"/>
      <c r="AP8" s="75"/>
      <c r="AQ8" s="56">
        <f>データ!R6</f>
        <v>159.93</v>
      </c>
      <c r="AR8" s="56"/>
      <c r="AS8" s="56"/>
      <c r="AT8" s="56"/>
      <c r="AU8" s="56"/>
      <c r="AV8" s="56"/>
      <c r="AW8" s="56"/>
      <c r="AX8" s="56"/>
      <c r="AY8" s="56">
        <f>データ!S6</f>
        <v>92.67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5.48</v>
      </c>
      <c r="S10" s="56"/>
      <c r="T10" s="56"/>
      <c r="U10" s="56"/>
      <c r="V10" s="56"/>
      <c r="W10" s="56"/>
      <c r="X10" s="56"/>
      <c r="Y10" s="56"/>
      <c r="Z10" s="64">
        <f>データ!P6</f>
        <v>4386</v>
      </c>
      <c r="AA10" s="64"/>
      <c r="AB10" s="64"/>
      <c r="AC10" s="64"/>
      <c r="AD10" s="64"/>
      <c r="AE10" s="64"/>
      <c r="AF10" s="64"/>
      <c r="AG10" s="64"/>
      <c r="AH10" s="2"/>
      <c r="AI10" s="64">
        <f>データ!T6</f>
        <v>810</v>
      </c>
      <c r="AJ10" s="64"/>
      <c r="AK10" s="64"/>
      <c r="AL10" s="64"/>
      <c r="AM10" s="64"/>
      <c r="AN10" s="64"/>
      <c r="AO10" s="64"/>
      <c r="AP10" s="64"/>
      <c r="AQ10" s="56">
        <f>データ!U6</f>
        <v>3.59</v>
      </c>
      <c r="AR10" s="56"/>
      <c r="AS10" s="56"/>
      <c r="AT10" s="56"/>
      <c r="AU10" s="56"/>
      <c r="AV10" s="56"/>
      <c r="AW10" s="56"/>
      <c r="AX10" s="56"/>
      <c r="AY10" s="56">
        <f>データ!V6</f>
        <v>225.63</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74811</v>
      </c>
      <c r="D6" s="31">
        <f t="shared" si="3"/>
        <v>47</v>
      </c>
      <c r="E6" s="31">
        <f t="shared" si="3"/>
        <v>1</v>
      </c>
      <c r="F6" s="31">
        <f t="shared" si="3"/>
        <v>0</v>
      </c>
      <c r="G6" s="31">
        <f t="shared" si="3"/>
        <v>0</v>
      </c>
      <c r="H6" s="31" t="str">
        <f t="shared" si="3"/>
        <v>福島県　棚倉町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5.48</v>
      </c>
      <c r="P6" s="32">
        <f t="shared" si="3"/>
        <v>4386</v>
      </c>
      <c r="Q6" s="32">
        <f t="shared" si="3"/>
        <v>14820</v>
      </c>
      <c r="R6" s="32">
        <f t="shared" si="3"/>
        <v>159.93</v>
      </c>
      <c r="S6" s="32">
        <f t="shared" si="3"/>
        <v>92.67</v>
      </c>
      <c r="T6" s="32">
        <f t="shared" si="3"/>
        <v>810</v>
      </c>
      <c r="U6" s="32">
        <f t="shared" si="3"/>
        <v>3.59</v>
      </c>
      <c r="V6" s="32">
        <f t="shared" si="3"/>
        <v>225.63</v>
      </c>
      <c r="W6" s="33">
        <f>IF(W7="",NA(),W7)</f>
        <v>60.98</v>
      </c>
      <c r="X6" s="33">
        <f t="shared" ref="X6:AF6" si="4">IF(X7="",NA(),X7)</f>
        <v>70.05</v>
      </c>
      <c r="Y6" s="33">
        <f t="shared" si="4"/>
        <v>67.209999999999994</v>
      </c>
      <c r="Z6" s="33">
        <f t="shared" si="4"/>
        <v>75.39</v>
      </c>
      <c r="AA6" s="33">
        <f t="shared" si="4"/>
        <v>62.7</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1486.65</v>
      </c>
      <c r="BE6" s="33">
        <f t="shared" ref="BE6:BM6" si="7">IF(BE7="",NA(),BE7)</f>
        <v>1340.99</v>
      </c>
      <c r="BF6" s="33">
        <f t="shared" si="7"/>
        <v>1243.81</v>
      </c>
      <c r="BG6" s="33">
        <f t="shared" si="7"/>
        <v>1252.32</v>
      </c>
      <c r="BH6" s="33">
        <f t="shared" si="7"/>
        <v>1152.6500000000001</v>
      </c>
      <c r="BI6" s="33">
        <f t="shared" si="7"/>
        <v>1450.45</v>
      </c>
      <c r="BJ6" s="33">
        <f t="shared" si="7"/>
        <v>1442.51</v>
      </c>
      <c r="BK6" s="33">
        <f t="shared" si="7"/>
        <v>1496.15</v>
      </c>
      <c r="BL6" s="33">
        <f t="shared" si="7"/>
        <v>1462.56</v>
      </c>
      <c r="BM6" s="33">
        <f t="shared" si="7"/>
        <v>1486.62</v>
      </c>
      <c r="BN6" s="32" t="str">
        <f>IF(BN7="","",IF(BN7="-","【-】","【"&amp;SUBSTITUTE(TEXT(BN7,"#,##0.00"),"-","△")&amp;"】"))</f>
        <v>【1,239.32】</v>
      </c>
      <c r="BO6" s="33">
        <f>IF(BO7="",NA(),BO7)</f>
        <v>30.99</v>
      </c>
      <c r="BP6" s="33">
        <f t="shared" ref="BP6:BX6" si="8">IF(BP7="",NA(),BP7)</f>
        <v>30.79</v>
      </c>
      <c r="BQ6" s="33">
        <f t="shared" si="8"/>
        <v>28.87</v>
      </c>
      <c r="BR6" s="33">
        <f t="shared" si="8"/>
        <v>33.880000000000003</v>
      </c>
      <c r="BS6" s="33">
        <f t="shared" si="8"/>
        <v>39.35</v>
      </c>
      <c r="BT6" s="33">
        <f t="shared" si="8"/>
        <v>33.96</v>
      </c>
      <c r="BU6" s="33">
        <f t="shared" si="8"/>
        <v>33.299999999999997</v>
      </c>
      <c r="BV6" s="33">
        <f t="shared" si="8"/>
        <v>33.01</v>
      </c>
      <c r="BW6" s="33">
        <f t="shared" si="8"/>
        <v>32.39</v>
      </c>
      <c r="BX6" s="33">
        <f t="shared" si="8"/>
        <v>24.39</v>
      </c>
      <c r="BY6" s="32" t="str">
        <f>IF(BY7="","",IF(BY7="-","【-】","【"&amp;SUBSTITUTE(TEXT(BY7,"#,##0.00"),"-","△")&amp;"】"))</f>
        <v>【36.33】</v>
      </c>
      <c r="BZ6" s="33">
        <f>IF(BZ7="",NA(),BZ7)</f>
        <v>753.85</v>
      </c>
      <c r="CA6" s="33">
        <f t="shared" ref="CA6:CI6" si="9">IF(CA7="",NA(),CA7)</f>
        <v>768.41</v>
      </c>
      <c r="CB6" s="33">
        <f t="shared" si="9"/>
        <v>820.98</v>
      </c>
      <c r="CC6" s="33">
        <f t="shared" si="9"/>
        <v>692.53</v>
      </c>
      <c r="CD6" s="33">
        <f t="shared" si="9"/>
        <v>610.99</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34.97</v>
      </c>
      <c r="CL6" s="33">
        <f t="shared" ref="CL6:CT6" si="10">IF(CL7="",NA(),CL7)</f>
        <v>36.299999999999997</v>
      </c>
      <c r="CM6" s="33">
        <f t="shared" si="10"/>
        <v>36.11</v>
      </c>
      <c r="CN6" s="33">
        <f t="shared" si="10"/>
        <v>37.54</v>
      </c>
      <c r="CO6" s="33">
        <f t="shared" si="10"/>
        <v>42.15</v>
      </c>
      <c r="CP6" s="33">
        <f t="shared" si="10"/>
        <v>51.56</v>
      </c>
      <c r="CQ6" s="33">
        <f t="shared" si="10"/>
        <v>50.66</v>
      </c>
      <c r="CR6" s="33">
        <f t="shared" si="10"/>
        <v>51.11</v>
      </c>
      <c r="CS6" s="33">
        <f t="shared" si="10"/>
        <v>50.49</v>
      </c>
      <c r="CT6" s="33">
        <f t="shared" si="10"/>
        <v>48.36</v>
      </c>
      <c r="CU6" s="32" t="str">
        <f>IF(CU7="","",IF(CU7="-","【-】","【"&amp;SUBSTITUTE(TEXT(CU7,"#,##0.00"),"-","△")&amp;"】"))</f>
        <v>【58.19】</v>
      </c>
      <c r="CV6" s="33">
        <f>IF(CV7="",NA(),CV7)</f>
        <v>92.67</v>
      </c>
      <c r="CW6" s="33">
        <f t="shared" ref="CW6:DE6" si="11">IF(CW7="",NA(),CW7)</f>
        <v>88.53</v>
      </c>
      <c r="CX6" s="33">
        <f t="shared" si="11"/>
        <v>86.31</v>
      </c>
      <c r="CY6" s="33">
        <f t="shared" si="11"/>
        <v>84.38</v>
      </c>
      <c r="CZ6" s="33">
        <f t="shared" si="11"/>
        <v>73.569999999999993</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74811</v>
      </c>
      <c r="D7" s="35">
        <v>47</v>
      </c>
      <c r="E7" s="35">
        <v>1</v>
      </c>
      <c r="F7" s="35">
        <v>0</v>
      </c>
      <c r="G7" s="35">
        <v>0</v>
      </c>
      <c r="H7" s="35" t="s">
        <v>93</v>
      </c>
      <c r="I7" s="35" t="s">
        <v>94</v>
      </c>
      <c r="J7" s="35" t="s">
        <v>95</v>
      </c>
      <c r="K7" s="35" t="s">
        <v>96</v>
      </c>
      <c r="L7" s="35" t="s">
        <v>97</v>
      </c>
      <c r="M7" s="36" t="s">
        <v>98</v>
      </c>
      <c r="N7" s="36" t="s">
        <v>99</v>
      </c>
      <c r="O7" s="36">
        <v>5.48</v>
      </c>
      <c r="P7" s="36">
        <v>4386</v>
      </c>
      <c r="Q7" s="36">
        <v>14820</v>
      </c>
      <c r="R7" s="36">
        <v>159.93</v>
      </c>
      <c r="S7" s="36">
        <v>92.67</v>
      </c>
      <c r="T7" s="36">
        <v>810</v>
      </c>
      <c r="U7" s="36">
        <v>3.59</v>
      </c>
      <c r="V7" s="36">
        <v>225.63</v>
      </c>
      <c r="W7" s="36">
        <v>60.98</v>
      </c>
      <c r="X7" s="36">
        <v>70.05</v>
      </c>
      <c r="Y7" s="36">
        <v>67.209999999999994</v>
      </c>
      <c r="Z7" s="36">
        <v>75.39</v>
      </c>
      <c r="AA7" s="36">
        <v>62.7</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1486.65</v>
      </c>
      <c r="BE7" s="36">
        <v>1340.99</v>
      </c>
      <c r="BF7" s="36">
        <v>1243.81</v>
      </c>
      <c r="BG7" s="36">
        <v>1252.32</v>
      </c>
      <c r="BH7" s="36">
        <v>1152.6500000000001</v>
      </c>
      <c r="BI7" s="36">
        <v>1450.45</v>
      </c>
      <c r="BJ7" s="36">
        <v>1442.51</v>
      </c>
      <c r="BK7" s="36">
        <v>1496.15</v>
      </c>
      <c r="BL7" s="36">
        <v>1462.56</v>
      </c>
      <c r="BM7" s="36">
        <v>1486.62</v>
      </c>
      <c r="BN7" s="36">
        <v>1239.32</v>
      </c>
      <c r="BO7" s="36">
        <v>30.99</v>
      </c>
      <c r="BP7" s="36">
        <v>30.79</v>
      </c>
      <c r="BQ7" s="36">
        <v>28.87</v>
      </c>
      <c r="BR7" s="36">
        <v>33.880000000000003</v>
      </c>
      <c r="BS7" s="36">
        <v>39.35</v>
      </c>
      <c r="BT7" s="36">
        <v>33.96</v>
      </c>
      <c r="BU7" s="36">
        <v>33.299999999999997</v>
      </c>
      <c r="BV7" s="36">
        <v>33.01</v>
      </c>
      <c r="BW7" s="36">
        <v>32.39</v>
      </c>
      <c r="BX7" s="36">
        <v>24.39</v>
      </c>
      <c r="BY7" s="36">
        <v>36.33</v>
      </c>
      <c r="BZ7" s="36">
        <v>753.85</v>
      </c>
      <c r="CA7" s="36">
        <v>768.41</v>
      </c>
      <c r="CB7" s="36">
        <v>820.98</v>
      </c>
      <c r="CC7" s="36">
        <v>692.53</v>
      </c>
      <c r="CD7" s="36">
        <v>610.99</v>
      </c>
      <c r="CE7" s="36">
        <v>512.74</v>
      </c>
      <c r="CF7" s="36">
        <v>526.57000000000005</v>
      </c>
      <c r="CG7" s="36">
        <v>523.08000000000004</v>
      </c>
      <c r="CH7" s="36">
        <v>530.83000000000004</v>
      </c>
      <c r="CI7" s="36">
        <v>734.18</v>
      </c>
      <c r="CJ7" s="36">
        <v>476.46</v>
      </c>
      <c r="CK7" s="36">
        <v>34.97</v>
      </c>
      <c r="CL7" s="36">
        <v>36.299999999999997</v>
      </c>
      <c r="CM7" s="36">
        <v>36.11</v>
      </c>
      <c r="CN7" s="36">
        <v>37.54</v>
      </c>
      <c r="CO7" s="36">
        <v>42.15</v>
      </c>
      <c r="CP7" s="36">
        <v>51.56</v>
      </c>
      <c r="CQ7" s="36">
        <v>50.66</v>
      </c>
      <c r="CR7" s="36">
        <v>51.11</v>
      </c>
      <c r="CS7" s="36">
        <v>50.49</v>
      </c>
      <c r="CT7" s="36">
        <v>48.36</v>
      </c>
      <c r="CU7" s="36">
        <v>58.19</v>
      </c>
      <c r="CV7" s="36">
        <v>92.67</v>
      </c>
      <c r="CW7" s="36">
        <v>88.53</v>
      </c>
      <c r="CX7" s="36">
        <v>86.31</v>
      </c>
      <c r="CY7" s="36">
        <v>84.38</v>
      </c>
      <c r="CZ7" s="36">
        <v>73.569999999999993</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u0046</cp:lastModifiedBy>
  <cp:lastPrinted>2016-02-15T06:48:43Z</cp:lastPrinted>
  <dcterms:created xsi:type="dcterms:W3CDTF">2016-01-18T05:00:41Z</dcterms:created>
  <dcterms:modified xsi:type="dcterms:W3CDTF">2016-02-15T06:56:07Z</dcterms:modified>
  <cp:category/>
</cp:coreProperties>
</file>