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nji\Desktop\経営比較分析表\"/>
    </mc:Choice>
  </mc:AlternateContent>
  <workbookProtection workbookPassword="B501" lockStructure="1"/>
  <bookViews>
    <workbookView xWindow="0" yWindow="0" windowWidth="19200" windowHeight="1161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Z10" i="4" s="1"/>
  <c r="O6" i="5"/>
  <c r="N6" i="5"/>
  <c r="J10" i="4" s="1"/>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R10" i="4"/>
  <c r="B10" i="4"/>
  <c r="AY8" i="4"/>
  <c r="AQ8" i="4"/>
  <c r="R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<sst xmlns="http://schemas.openxmlformats.org/spreadsheetml/2006/main" count="220" uniqueCount="107">
  <si>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</si>
  <si>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</si>
  <si>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</si>
  <si>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</si>
  <si>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</si>
  <si>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</si>
  <si>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</si>
  <si>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</si>
  <si>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</si>
  <si>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</si>
  <si>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</si>
  <si>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</si>
  <si>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</si>
  <si>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</si>
  <si>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</si>
  <si>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</si>
  <si>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</si>
  <si>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</si>
  <si>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</si>
  <si>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</si>
  <si>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</si>
  <si>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</si>
  <si>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</si>
  <si>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</si>
  <si>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</si>
  <si>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</si>
  <si>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</si>
  <si>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</si>
  <si>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</si>
  <si>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</si>
  <si>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</si>
  <si>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</si>
  <si>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</si>
  <si>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</si>
  <si>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</si>
  <si>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</si>
  <si>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</si>
  <si>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</si>
  <si>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</si>
  <si>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</si>
  <si>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</si>
  <si>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</si>
  <si>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</si>
  <si>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</si>
  <si>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</si>
  <si>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</si>
  <si>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</si>
  <si>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</si>
  <si>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</si>
  <si>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</si>
  <si>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</si>
  <si>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</si>
  <si>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</si>
  <si>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</si>
  <si>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</si>
  <si>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</si>
  <si>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</si>
  <si>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</si>
  <si>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</si>
  <si>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</si>
  <si>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</si>
  <si>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</si>
  <si>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</si>
  <si>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</si>
  <si>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</si>
  <si>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</si>
  <si>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</si>
  <si>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</si>
  <si>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</si>
  <si>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</si>
  <si>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</si>
  <si>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</si>
  <si>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</si>
  <si>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</si>
  <si>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</si>
  <si>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</si>
  <si>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</si>
  <si>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</si>
  <si>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</si>
  <si>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</si>
  <si>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</si>
  <si>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</si>
  <si>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</si>
  <si>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</si>
  <si>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</si>
  <si>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</si>
  <si>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</si>
  <si>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</si>
  <si>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</si>
  <si>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</si>
  <si>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</si>
  <si>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</si>
  <si>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</si>
  <si>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相馬地方広域水道企業団</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</si>
  <si>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</si>
  <si>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</si>
  <si>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</si>
  <si>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</si>
  <si>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</si>
  <si>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</si>
  <si>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</si>
  <si>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</si>
  <si>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</si>
  <si>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</si>
  <si>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黒字であることこを示す100％を上回っており健全な水準である。しかしながら、長期的には水需要の減少に伴う、給水収益の減少や老朽施設の修繕や更新に要する費用の増加等が見込まれることから、より一層の収益性の確保に努めていく必要がある。累積欠損金比率については、平成23年に発生した震災の影響で一時発生しているが、現在は解消しており健全な経営状況にあるといえる。流動比率については、平成26年の指標が前年度と比較して大きく変化している。これは借入資本金の表示区分の変更により、企業債が流動負債に計上されたためである。企業債残高対給水収益比率については、企業債残高が経営に与える影響から見た財務状況の安全性を表す指標であり、小さいほど安全性が高いといえる。本企業団では、新規借入を抑制しており、また繰上償還制度を活用したことにより企業債が年々減少している。料金回収率については、100％を下回っている場合、給水にかかる費用が水道料金による収入以外の収入で賄われていることを意味する。本企業団は100％を上回っており、経営に必要な経費を水道料金で賄うことができている状況となっている。給水原価は、有収水量１㎥当たりについて、どれだけ費用を要しているかを表している。施設利用率については、全体給水量の半分強を賄っている。大野台浄水場のバックアップ水源として、既存の水源を活用し、リスクを分散させているため、全体としての施設利用率が低くなっている。有収率については、平成23年の震災により破裂･漏水が多く発生しましたが、復旧の結果、震災前の水準まで回復し、順調に推移している。</t>
    <rPh sb="0" eb="2">
      <t>ケイジョウ</t>
    </rPh>
    <rPh sb="2" eb="4">
      <t>シュウシ</t>
    </rPh>
    <rPh sb="4" eb="6">
      <t>ヒリツ</t>
    </rPh>
    <rPh sb="7" eb="9">
      <t>クロジ</t>
    </rPh>
    <rPh sb="16" eb="17">
      <t>シメ</t>
    </rPh>
    <rPh sb="23" eb="25">
      <t>ウワマワ</t>
    </rPh>
    <rPh sb="29" eb="31">
      <t>ケンゼン</t>
    </rPh>
    <rPh sb="32" eb="34">
      <t>スイジュン</t>
    </rPh>
    <rPh sb="45" eb="48">
      <t>チョウキテキ</t>
    </rPh>
    <rPh sb="50" eb="51">
      <t>ミズ</t>
    </rPh>
    <rPh sb="51" eb="53">
      <t>ジュヨウ</t>
    </rPh>
    <rPh sb="54" eb="56">
      <t>ゲンショウ</t>
    </rPh>
    <rPh sb="57" eb="58">
      <t>トモナ</t>
    </rPh>
    <rPh sb="60" eb="62">
      <t>キュウスイ</t>
    </rPh>
    <rPh sb="62" eb="64">
      <t>シュウエキ</t>
    </rPh>
    <rPh sb="65" eb="67">
      <t>ゲンショウ</t>
    </rPh>
    <rPh sb="68" eb="70">
      <t>ロウキュウ</t>
    </rPh>
    <rPh sb="70" eb="72">
      <t>シセツ</t>
    </rPh>
    <rPh sb="73" eb="75">
      <t>シュウゼン</t>
    </rPh>
    <rPh sb="76" eb="78">
      <t>コウシン</t>
    </rPh>
    <rPh sb="79" eb="80">
      <t>ヨウ</t>
    </rPh>
    <rPh sb="82" eb="84">
      <t>ヒヨウ</t>
    </rPh>
    <rPh sb="85" eb="87">
      <t>ゾウカ</t>
    </rPh>
    <rPh sb="87" eb="88">
      <t>トウ</t>
    </rPh>
    <rPh sb="89" eb="91">
      <t>ミコ</t>
    </rPh>
    <rPh sb="101" eb="103">
      <t>イッソウ</t>
    </rPh>
    <rPh sb="116" eb="118">
      <t>ヒツヨウ</t>
    </rPh>
    <rPh sb="122" eb="124">
      <t>ルイセキ</t>
    </rPh>
    <rPh sb="124" eb="127">
      <t>ケッソンキン</t>
    </rPh>
    <rPh sb="127" eb="129">
      <t>ヒリツ</t>
    </rPh>
    <rPh sb="135" eb="137">
      <t>ヘイセイ</t>
    </rPh>
    <rPh sb="139" eb="140">
      <t>ネン</t>
    </rPh>
    <rPh sb="141" eb="143">
      <t>ハッセイ</t>
    </rPh>
    <rPh sb="145" eb="147">
      <t>シンサイ</t>
    </rPh>
    <rPh sb="148" eb="150">
      <t>エイキョウ</t>
    </rPh>
    <rPh sb="151" eb="153">
      <t>イチジ</t>
    </rPh>
    <rPh sb="153" eb="155">
      <t>ハッセイ</t>
    </rPh>
    <rPh sb="161" eb="163">
      <t>ゲンザイ</t>
    </rPh>
    <rPh sb="164" eb="166">
      <t>カイショウ</t>
    </rPh>
    <rPh sb="170" eb="172">
      <t>ケンゼン</t>
    </rPh>
    <rPh sb="173" eb="175">
      <t>ケイエイ</t>
    </rPh>
    <rPh sb="175" eb="177">
      <t>ジョウキョウ</t>
    </rPh>
    <rPh sb="185" eb="187">
      <t>リュウドウ</t>
    </rPh>
    <rPh sb="187" eb="189">
      <t>ヒリツ</t>
    </rPh>
    <rPh sb="195" eb="197">
      <t>ヘイセイ</t>
    </rPh>
    <rPh sb="201" eb="203">
      <t>シヒョウ</t>
    </rPh>
    <rPh sb="204" eb="207">
      <t>ゼンネンド</t>
    </rPh>
    <rPh sb="208" eb="210">
      <t>ヒカク</t>
    </rPh>
    <rPh sb="212" eb="213">
      <t>オオ</t>
    </rPh>
    <rPh sb="215" eb="217">
      <t>ヘンカ</t>
    </rPh>
    <rPh sb="225" eb="227">
      <t>カリイ</t>
    </rPh>
    <rPh sb="227" eb="229">
      <t>シホン</t>
    </rPh>
    <rPh sb="229" eb="230">
      <t>キン</t>
    </rPh>
    <rPh sb="231" eb="233">
      <t>ヒョウジ</t>
    </rPh>
    <rPh sb="233" eb="235">
      <t>クブン</t>
    </rPh>
    <rPh sb="236" eb="238">
      <t>ヘンコウ</t>
    </rPh>
    <rPh sb="242" eb="244">
      <t>キギョウ</t>
    </rPh>
    <rPh sb="262" eb="264">
      <t>キギョウ</t>
    </rPh>
    <rPh sb="280" eb="282">
      <t>キギョウ</t>
    </rPh>
    <rPh sb="338" eb="340">
      <t>シンキ</t>
    </rPh>
    <rPh sb="340" eb="342">
      <t>カリイ</t>
    </rPh>
    <rPh sb="343" eb="345">
      <t>ヨクセイ</t>
    </rPh>
    <rPh sb="352" eb="354">
      <t>クリア</t>
    </rPh>
    <rPh sb="354" eb="356">
      <t>ショウカン</t>
    </rPh>
    <rPh sb="356" eb="358">
      <t>セイド</t>
    </rPh>
    <rPh sb="359" eb="361">
      <t>カツヨウ</t>
    </rPh>
    <rPh sb="368" eb="370">
      <t>キギョウ</t>
    </rPh>
    <rPh sb="372" eb="374">
      <t>ネンネン</t>
    </rPh>
    <rPh sb="444" eb="445">
      <t>ホン</t>
    </rPh>
    <rPh sb="445" eb="447">
      <t>キギョウ</t>
    </rPh>
    <rPh sb="447" eb="448">
      <t>ダン</t>
    </rPh>
    <rPh sb="545" eb="547">
      <t>ゼンタイ</t>
    </rPh>
    <rPh sb="547" eb="549">
      <t>キュウスイ</t>
    </rPh>
    <rPh sb="549" eb="550">
      <t>リョウ</t>
    </rPh>
    <rPh sb="551" eb="553">
      <t>ハンブン</t>
    </rPh>
    <rPh sb="553" eb="554">
      <t>ツヨ</t>
    </rPh>
    <rPh sb="555" eb="556">
      <t>マカナ</t>
    </rPh>
    <rPh sb="561" eb="564">
      <t>オオノダイ</t>
    </rPh>
    <rPh sb="564" eb="567">
      <t>ジョウスイジョウ</t>
    </rPh>
    <rPh sb="574" eb="576">
      <t>スイゲン</t>
    </rPh>
    <rPh sb="580" eb="582">
      <t>キゾン</t>
    </rPh>
    <rPh sb="583" eb="585">
      <t>スイゲン</t>
    </rPh>
    <rPh sb="586" eb="588">
      <t>カツヨウ</t>
    </rPh>
    <rPh sb="594" eb="596">
      <t>ブンサン</t>
    </rPh>
    <rPh sb="604" eb="606">
      <t>ゼンタイ</t>
    </rPh>
    <rPh sb="610" eb="612">
      <t>シセツ</t>
    </rPh>
    <rPh sb="612" eb="615">
      <t>リヨウリツ</t>
    </rPh>
    <rPh sb="616" eb="617">
      <t>ヒク</t>
    </rPh>
    <rPh sb="633" eb="635">
      <t>ヘイセイ</t>
    </rPh>
    <rPh sb="650" eb="651">
      <t>オオ</t>
    </rPh>
    <rPh sb="652" eb="654">
      <t>ハッセイ</t>
    </rPh>
    <phoneticPr fontId="4"/>
  </si>
  <si>
    <t>有形固定資産減価償却率については、償却資産における減価償却済の割合を示す比率である。この比率により減価償却の進み具合や資産の経過年数を知ることができる。本企業団は、他の事業体と比べて施設の老朽化が進んでいる状態にある。今後は、償却資産の減価償却の進み具合を分析し、施設投資計画を検討する必要がある。管路経年化率については、法定耐用年数を超えた管路延長の割合を表す指標で、管路の老朽化度合を示している。全国平均値や類似団体平均値より下回ってはいるが、計画的な更新の必要がある。管路更新率についても、災害復旧工事が完了したうえで、管路更新の実施設計を踏まえ、計画的に努めていく必要がある。</t>
    <rPh sb="0" eb="2">
      <t>ユウケイ</t>
    </rPh>
    <rPh sb="2" eb="4">
      <t>コテイ</t>
    </rPh>
    <rPh sb="4" eb="6">
      <t>シサン</t>
    </rPh>
    <rPh sb="6" eb="8">
      <t>ゲンカ</t>
    </rPh>
    <rPh sb="8" eb="10">
      <t>ショウキャク</t>
    </rPh>
    <rPh sb="10" eb="11">
      <t>リツ</t>
    </rPh>
    <rPh sb="17" eb="19">
      <t>ショウキャク</t>
    </rPh>
    <rPh sb="19" eb="21">
      <t>シサン</t>
    </rPh>
    <rPh sb="25" eb="27">
      <t>ゲンカ</t>
    </rPh>
    <rPh sb="27" eb="29">
      <t>ショウキャク</t>
    </rPh>
    <rPh sb="29" eb="30">
      <t>スミ</t>
    </rPh>
    <rPh sb="31" eb="33">
      <t>ワリアイ</t>
    </rPh>
    <rPh sb="34" eb="35">
      <t>シメ</t>
    </rPh>
    <rPh sb="36" eb="38">
      <t>ヒリツ</t>
    </rPh>
    <rPh sb="44" eb="46">
      <t>ヒリツ</t>
    </rPh>
    <rPh sb="49" eb="51">
      <t>ゲンカ</t>
    </rPh>
    <rPh sb="51" eb="53">
      <t>ショウキャク</t>
    </rPh>
    <rPh sb="54" eb="55">
      <t>スス</t>
    </rPh>
    <rPh sb="56" eb="58">
      <t>グアイ</t>
    </rPh>
    <rPh sb="59" eb="61">
      <t>シサン</t>
    </rPh>
    <rPh sb="62" eb="64">
      <t>ケイカ</t>
    </rPh>
    <rPh sb="64" eb="66">
      <t>ネンスウ</t>
    </rPh>
    <rPh sb="67" eb="68">
      <t>シ</t>
    </rPh>
    <rPh sb="82" eb="83">
      <t>タ</t>
    </rPh>
    <rPh sb="84" eb="87">
      <t>ジギョウタイ</t>
    </rPh>
    <rPh sb="88" eb="89">
      <t>クラ</t>
    </rPh>
    <rPh sb="91" eb="93">
      <t>シセツ</t>
    </rPh>
    <rPh sb="94" eb="97">
      <t>ロウキュウカ</t>
    </rPh>
    <rPh sb="98" eb="99">
      <t>スス</t>
    </rPh>
    <rPh sb="103" eb="105">
      <t>ジョウタイ</t>
    </rPh>
    <rPh sb="109" eb="111">
      <t>コンゴ</t>
    </rPh>
    <rPh sb="113" eb="115">
      <t>ショウキャク</t>
    </rPh>
    <rPh sb="115" eb="117">
      <t>シサン</t>
    </rPh>
    <rPh sb="118" eb="120">
      <t>ゲンカ</t>
    </rPh>
    <rPh sb="120" eb="122">
      <t>ショウキャク</t>
    </rPh>
    <rPh sb="123" eb="124">
      <t>スス</t>
    </rPh>
    <rPh sb="125" eb="127">
      <t>グアイ</t>
    </rPh>
    <rPh sb="128" eb="130">
      <t>ブンセキ</t>
    </rPh>
    <rPh sb="132" eb="134">
      <t>シセツ</t>
    </rPh>
    <rPh sb="134" eb="136">
      <t>トウシ</t>
    </rPh>
    <rPh sb="136" eb="138">
      <t>ケイカク</t>
    </rPh>
    <rPh sb="139" eb="141">
      <t>ケントウ</t>
    </rPh>
    <rPh sb="143" eb="145">
      <t>ヒツヨウ</t>
    </rPh>
    <rPh sb="149" eb="151">
      <t>カンロ</t>
    </rPh>
    <rPh sb="151" eb="153">
      <t>ケイネン</t>
    </rPh>
    <rPh sb="153" eb="154">
      <t>カ</t>
    </rPh>
    <rPh sb="154" eb="155">
      <t>リツ</t>
    </rPh>
    <rPh sb="161" eb="163">
      <t>ホウテイ</t>
    </rPh>
    <rPh sb="163" eb="165">
      <t>タイヨウ</t>
    </rPh>
    <rPh sb="165" eb="167">
      <t>ネンスウ</t>
    </rPh>
    <rPh sb="168" eb="169">
      <t>コ</t>
    </rPh>
    <rPh sb="171" eb="173">
      <t>カンロ</t>
    </rPh>
    <rPh sb="173" eb="175">
      <t>エンチョウ</t>
    </rPh>
    <rPh sb="176" eb="178">
      <t>ワリアイ</t>
    </rPh>
    <rPh sb="179" eb="180">
      <t>アラワ</t>
    </rPh>
    <rPh sb="181" eb="183">
      <t>シヒョウ</t>
    </rPh>
    <rPh sb="185" eb="187">
      <t>カンロ</t>
    </rPh>
    <rPh sb="188" eb="191">
      <t>ロウキュウカ</t>
    </rPh>
    <rPh sb="191" eb="193">
      <t>ドア</t>
    </rPh>
    <rPh sb="194" eb="195">
      <t>シメ</t>
    </rPh>
    <rPh sb="200" eb="202">
      <t>ゼンコク</t>
    </rPh>
    <rPh sb="202" eb="205">
      <t>ヘイキンチ</t>
    </rPh>
    <rPh sb="206" eb="208">
      <t>ルイジ</t>
    </rPh>
    <rPh sb="208" eb="210">
      <t>ダンタイ</t>
    </rPh>
    <rPh sb="210" eb="213">
      <t>ヘイキンチ</t>
    </rPh>
    <rPh sb="215" eb="217">
      <t>シタマワ</t>
    </rPh>
    <rPh sb="224" eb="227">
      <t>ケイカクテキ</t>
    </rPh>
    <rPh sb="228" eb="230">
      <t>コウシン</t>
    </rPh>
    <rPh sb="231" eb="233">
      <t>ヒツヨウ</t>
    </rPh>
    <rPh sb="237" eb="239">
      <t>カンロ</t>
    </rPh>
    <rPh sb="239" eb="241">
      <t>コウシン</t>
    </rPh>
    <rPh sb="241" eb="242">
      <t>リツ</t>
    </rPh>
    <rPh sb="248" eb="250">
      <t>サイガイ</t>
    </rPh>
    <rPh sb="250" eb="252">
      <t>フッキュウ</t>
    </rPh>
    <rPh sb="252" eb="254">
      <t>コウジ</t>
    </rPh>
    <rPh sb="255" eb="257">
      <t>カンリョウ</t>
    </rPh>
    <rPh sb="263" eb="265">
      <t>カンロ</t>
    </rPh>
    <rPh sb="265" eb="267">
      <t>コウシン</t>
    </rPh>
    <rPh sb="268" eb="270">
      <t>ジッシ</t>
    </rPh>
    <rPh sb="270" eb="272">
      <t>セッケイ</t>
    </rPh>
    <rPh sb="273" eb="274">
      <t>フ</t>
    </rPh>
    <rPh sb="277" eb="280">
      <t>ケイカクテキ</t>
    </rPh>
    <rPh sb="281" eb="282">
      <t>ツト</t>
    </rPh>
    <rPh sb="286" eb="288">
      <t>ヒツヨウ</t>
    </rPh>
    <phoneticPr fontId="4"/>
  </si>
  <si>
    <t>現時点で経営の健全性及び効率性は、概ね確保されているといえる。しかしながら、今後は給水人口の減少等により、水道料金収入が減少すると推測されるので、更なる経費削減に努めたい。また、各指標を十分に分析し、資産維持等を含めた適正な水道料金収入の確保･対策を講じる必要がある。また、作成しているアセットマネジメント（資産管理）を基本として、浄水場や水源地などの施設更新、水道管の管路更新を進めていく必要がある。</t>
    <rPh sb="0" eb="3">
      <t>ゲンジテン</t>
    </rPh>
    <rPh sb="4" eb="6">
      <t>ケイエイ</t>
    </rPh>
    <rPh sb="7" eb="10">
      <t>ケンゼンセイ</t>
    </rPh>
    <rPh sb="10" eb="11">
      <t>オヨ</t>
    </rPh>
    <rPh sb="12" eb="15">
      <t>コウリツセイ</t>
    </rPh>
    <rPh sb="17" eb="18">
      <t>オオム</t>
    </rPh>
    <rPh sb="19" eb="21">
      <t>カクホ</t>
    </rPh>
    <rPh sb="38" eb="40">
      <t>コンゴ</t>
    </rPh>
    <rPh sb="41" eb="43">
      <t>キュウスイ</t>
    </rPh>
    <rPh sb="43" eb="45">
      <t>ジンコウ</t>
    </rPh>
    <rPh sb="46" eb="49">
      <t>ゲンショウナド</t>
    </rPh>
    <rPh sb="53" eb="55">
      <t>スイドウ</t>
    </rPh>
    <rPh sb="55" eb="57">
      <t>リョウキン</t>
    </rPh>
    <rPh sb="57" eb="59">
      <t>シュウニュウ</t>
    </rPh>
    <rPh sb="60" eb="62">
      <t>ゲンショウ</t>
    </rPh>
    <rPh sb="65" eb="67">
      <t>スイソク</t>
    </rPh>
    <rPh sb="73" eb="74">
      <t>サラ</t>
    </rPh>
    <rPh sb="76" eb="78">
      <t>ケイヒ</t>
    </rPh>
    <rPh sb="78" eb="80">
      <t>サクゲン</t>
    </rPh>
    <rPh sb="81" eb="82">
      <t>ツト</t>
    </rPh>
    <rPh sb="89" eb="90">
      <t>カク</t>
    </rPh>
    <rPh sb="90" eb="92">
      <t>シヒョウ</t>
    </rPh>
    <rPh sb="93" eb="95">
      <t>ジュウブン</t>
    </rPh>
    <rPh sb="96" eb="98">
      <t>ブンセキ</t>
    </rPh>
    <rPh sb="100" eb="102">
      <t>シサン</t>
    </rPh>
    <rPh sb="102" eb="104">
      <t>イジ</t>
    </rPh>
    <rPh sb="104" eb="105">
      <t>トウ</t>
    </rPh>
    <rPh sb="106" eb="107">
      <t>フク</t>
    </rPh>
    <rPh sb="109" eb="111">
      <t>テキセイ</t>
    </rPh>
    <rPh sb="112" eb="114">
      <t>スイドウ</t>
    </rPh>
    <rPh sb="114" eb="116">
      <t>リョウキン</t>
    </rPh>
    <rPh sb="116" eb="118">
      <t>シュウニュウ</t>
    </rPh>
    <rPh sb="119" eb="121">
      <t>カクホ</t>
    </rPh>
    <rPh sb="122" eb="124">
      <t>タイサク</t>
    </rPh>
    <rPh sb="125" eb="126">
      <t>コウ</t>
    </rPh>
    <rPh sb="128" eb="130">
      <t>ヒツヨウ</t>
    </rPh>
    <rPh sb="137" eb="139">
      <t>サクセイ</t>
    </rPh>
    <rPh sb="154" eb="156">
      <t>シサン</t>
    </rPh>
    <rPh sb="156" eb="158">
      <t>カンリ</t>
    </rPh>
    <rPh sb="160" eb="162">
      <t>キホン</t>
    </rPh>
    <rPh sb="166" eb="169">
      <t>ジョウスイジョウ</t>
    </rPh>
    <rPh sb="170" eb="172">
      <t>スイゲン</t>
    </rPh>
    <rPh sb="172" eb="173">
      <t>チ</t>
    </rPh>
    <rPh sb="176" eb="178">
      <t>シセツ</t>
    </rPh>
    <rPh sb="178" eb="180">
      <t>コウシン</t>
    </rPh>
    <rPh sb="181" eb="183">
      <t>スイドウ</t>
    </rPh>
    <rPh sb="183" eb="184">
      <t>カン</t>
    </rPh>
    <rPh sb="185" eb="187">
      <t>カンロ</t>
    </rPh>
    <rPh sb="187" eb="189">
      <t>コウシン</t>
    </rPh>
    <rPh sb="190" eb="191">
      <t>スス</t>
    </rPh>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</si>
</sst>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0.21</c:v>
                </c:pt>
                <c:pt idx="1">
                  <c:v>0.4</c:v>
                </c:pt>
                <c:pt idx="2">
                  <c:v>0.33</c:v>
                </c:pt>
                <c:pt idx="3">
                  <c:v>0.9</c:v>
                </c:pt>
                <c:pt idx="4">
                  <c:v>0.36</c:v>
                </c:pt>
              </c:numCache>
            </c:numRef>
          </c:val>
        </c:ser>
        <c:dLbls>
          <c:showLegendKey val="0"/>
          <c:showVal val="0"/>
          <c:showCatName val="0"/>
          <c:showSerName val="0"/>
          <c:showPercent val="0"/>
          <c:showBubbleSize val="0"/>
        </c:dLbls>
        <c:gapWidth val="150"/>
        <c:axId val="373546552"/>
        <c:axId val="37354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373546552"/>
        <c:axId val="373546936"/>
      </c:lineChart>
      <c:dateAx>
        <c:axId val="373546552"/>
        <c:scaling>
          <c:orientation val="minMax"/>
        </c:scaling>
        <c:delete val="1"/>
        <c:axPos val="b"/>
        <c:numFmt formatCode="ge" sourceLinked="1"/>
        <c:majorTickMark val="none"/>
        <c:minorTickMark val="none"/>
        <c:tickLblPos val="none"/>
        <c:crossAx val="373546936"/>
        <c:crosses val="autoZero"/>
        <c:auto val="1"/>
        <c:lblOffset val="100"/>
        <c:baseTimeUnit val="years"/>
      </c:dateAx>
      <c:valAx>
        <c:axId val="37354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54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57.03</c:v>
                </c:pt>
                <c:pt idx="1">
                  <c:v>58.22</c:v>
                </c:pt>
                <c:pt idx="2">
                  <c:v>58.13</c:v>
                </c:pt>
                <c:pt idx="3">
                  <c:v>57.6</c:v>
                </c:pt>
                <c:pt idx="4">
                  <c:v>58.08</c:v>
                </c:pt>
              </c:numCache>
            </c:numRef>
          </c:val>
        </c:ser>
        <c:dLbls>
          <c:showLegendKey val="0"/>
          <c:showVal val="0"/>
          <c:showCatName val="0"/>
          <c:showSerName val="0"/>
          <c:showPercent val="0"/>
          <c:showBubbleSize val="0"/>
        </c:dLbls>
        <c:gapWidth val="150"/>
        <c:axId val="374008768"/>
        <c:axId val="374009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374008768"/>
        <c:axId val="374009160"/>
      </c:lineChart>
      <c:dateAx>
        <c:axId val="374008768"/>
        <c:scaling>
          <c:orientation val="minMax"/>
        </c:scaling>
        <c:delete val="1"/>
        <c:axPos val="b"/>
        <c:numFmt formatCode="ge" sourceLinked="1"/>
        <c:majorTickMark val="none"/>
        <c:minorTickMark val="none"/>
        <c:tickLblPos val="none"/>
        <c:crossAx val="374009160"/>
        <c:crosses val="autoZero"/>
        <c:auto val="1"/>
        <c:lblOffset val="100"/>
        <c:baseTimeUnit val="years"/>
      </c:dateAx>
      <c:valAx>
        <c:axId val="374009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00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81.61</c:v>
                </c:pt>
                <c:pt idx="1">
                  <c:v>73.42</c:v>
                </c:pt>
                <c:pt idx="2">
                  <c:v>81.89</c:v>
                </c:pt>
                <c:pt idx="3">
                  <c:v>83.62</c:v>
                </c:pt>
                <c:pt idx="4">
                  <c:v>84.23</c:v>
                </c:pt>
              </c:numCache>
            </c:numRef>
          </c:val>
        </c:ser>
        <c:dLbls>
          <c:showLegendKey val="0"/>
          <c:showVal val="0"/>
          <c:showCatName val="0"/>
          <c:showSerName val="0"/>
          <c:showPercent val="0"/>
          <c:showBubbleSize val="0"/>
        </c:dLbls>
        <c:gapWidth val="150"/>
        <c:axId val="373782712"/>
        <c:axId val="37378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373782712"/>
        <c:axId val="373782320"/>
      </c:lineChart>
      <c:dateAx>
        <c:axId val="373782712"/>
        <c:scaling>
          <c:orientation val="minMax"/>
        </c:scaling>
        <c:delete val="1"/>
        <c:axPos val="b"/>
        <c:numFmt formatCode="ge" sourceLinked="1"/>
        <c:majorTickMark val="none"/>
        <c:minorTickMark val="none"/>
        <c:tickLblPos val="none"/>
        <c:crossAx val="373782320"/>
        <c:crosses val="autoZero"/>
        <c:auto val="1"/>
        <c:lblOffset val="100"/>
        <c:baseTimeUnit val="years"/>
      </c:dateAx>
      <c:valAx>
        <c:axId val="37378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78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107.28</c:v>
                </c:pt>
                <c:pt idx="1">
                  <c:v>105.27</c:v>
                </c:pt>
                <c:pt idx="2">
                  <c:v>117.52</c:v>
                </c:pt>
                <c:pt idx="3">
                  <c:v>118.6</c:v>
                </c:pt>
                <c:pt idx="4">
                  <c:v>131.03</c:v>
                </c:pt>
              </c:numCache>
            </c:numRef>
          </c:val>
        </c:ser>
        <c:dLbls>
          <c:showLegendKey val="0"/>
          <c:showVal val="0"/>
          <c:showCatName val="0"/>
          <c:showSerName val="0"/>
          <c:showPercent val="0"/>
          <c:showBubbleSize val="0"/>
        </c:dLbls>
        <c:gapWidth val="150"/>
        <c:axId val="373596064"/>
        <c:axId val="3736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373596064"/>
        <c:axId val="373600544"/>
      </c:lineChart>
      <c:dateAx>
        <c:axId val="373596064"/>
        <c:scaling>
          <c:orientation val="minMax"/>
        </c:scaling>
        <c:delete val="1"/>
        <c:axPos val="b"/>
        <c:numFmt formatCode="ge" sourceLinked="1"/>
        <c:majorTickMark val="none"/>
        <c:minorTickMark val="none"/>
        <c:tickLblPos val="none"/>
        <c:crossAx val="373600544"/>
        <c:crosses val="autoZero"/>
        <c:auto val="1"/>
        <c:lblOffset val="100"/>
        <c:baseTimeUnit val="years"/>
      </c:dateAx>
      <c:valAx>
        <c:axId val="373600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5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28.8</c:v>
                </c:pt>
                <c:pt idx="1">
                  <c:v>30.19</c:v>
                </c:pt>
                <c:pt idx="2">
                  <c:v>31.6</c:v>
                </c:pt>
                <c:pt idx="3">
                  <c:v>32.54</c:v>
                </c:pt>
                <c:pt idx="4">
                  <c:v>51.06</c:v>
                </c:pt>
              </c:numCache>
            </c:numRef>
          </c:val>
        </c:ser>
        <c:dLbls>
          <c:showLegendKey val="0"/>
          <c:showVal val="0"/>
          <c:showCatName val="0"/>
          <c:showSerName val="0"/>
          <c:showPercent val="0"/>
          <c:showBubbleSize val="0"/>
        </c:dLbls>
        <c:gapWidth val="150"/>
        <c:axId val="373645208"/>
        <c:axId val="37364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373645208"/>
        <c:axId val="373645592"/>
      </c:lineChart>
      <c:dateAx>
        <c:axId val="373645208"/>
        <c:scaling>
          <c:orientation val="minMax"/>
        </c:scaling>
        <c:delete val="1"/>
        <c:axPos val="b"/>
        <c:numFmt formatCode="ge" sourceLinked="1"/>
        <c:majorTickMark val="none"/>
        <c:minorTickMark val="none"/>
        <c:tickLblPos val="none"/>
        <c:crossAx val="373645592"/>
        <c:crosses val="autoZero"/>
        <c:auto val="1"/>
        <c:lblOffset val="100"/>
        <c:baseTimeUnit val="years"/>
      </c:dateAx>
      <c:valAx>
        <c:axId val="37364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4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2.71</c:v>
                </c:pt>
                <c:pt idx="1">
                  <c:v>3.21</c:v>
                </c:pt>
                <c:pt idx="2">
                  <c:v>3.43</c:v>
                </c:pt>
                <c:pt idx="3">
                  <c:v>3.47</c:v>
                </c:pt>
                <c:pt idx="4">
                  <c:v>4.1399999999999997</c:v>
                </c:pt>
              </c:numCache>
            </c:numRef>
          </c:val>
        </c:ser>
        <c:dLbls>
          <c:showLegendKey val="0"/>
          <c:showVal val="0"/>
          <c:showCatName val="0"/>
          <c:showSerName val="0"/>
          <c:showPercent val="0"/>
          <c:showBubbleSize val="0"/>
        </c:dLbls>
        <c:gapWidth val="150"/>
        <c:axId val="373748224"/>
        <c:axId val="37231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373748224"/>
        <c:axId val="372315928"/>
      </c:lineChart>
      <c:dateAx>
        <c:axId val="373748224"/>
        <c:scaling>
          <c:orientation val="minMax"/>
        </c:scaling>
        <c:delete val="1"/>
        <c:axPos val="b"/>
        <c:numFmt formatCode="ge" sourceLinked="1"/>
        <c:majorTickMark val="none"/>
        <c:minorTickMark val="none"/>
        <c:tickLblPos val="none"/>
        <c:crossAx val="372315928"/>
        <c:crosses val="autoZero"/>
        <c:auto val="1"/>
        <c:lblOffset val="100"/>
        <c:baseTimeUnit val="years"/>
      </c:dateAx>
      <c:valAx>
        <c:axId val="37231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7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29.81</c:v>
                </c:pt>
                <c:pt idx="2">
                  <c:v>7.26</c:v>
                </c:pt>
                <c:pt idx="3" formatCode="#,##0.00;&quot;△&quot;#,##0.00">
                  <c:v>0</c:v>
                </c:pt>
                <c:pt idx="4" formatCode="#,##0.00;&quot;△&quot;#,##0.00">
                  <c:v>0</c:v>
                </c:pt>
              </c:numCache>
            </c:numRef>
          </c:val>
        </c:ser>
        <c:dLbls>
          <c:showLegendKey val="0"/>
          <c:showVal val="0"/>
          <c:showCatName val="0"/>
          <c:showSerName val="0"/>
          <c:showPercent val="0"/>
          <c:showBubbleSize val="0"/>
        </c:dLbls>
        <c:gapWidth val="150"/>
        <c:axId val="372317104"/>
        <c:axId val="37231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372317104"/>
        <c:axId val="372317496"/>
      </c:lineChart>
      <c:dateAx>
        <c:axId val="372317104"/>
        <c:scaling>
          <c:orientation val="minMax"/>
        </c:scaling>
        <c:delete val="1"/>
        <c:axPos val="b"/>
        <c:numFmt formatCode="ge" sourceLinked="1"/>
        <c:majorTickMark val="none"/>
        <c:minorTickMark val="none"/>
        <c:tickLblPos val="none"/>
        <c:crossAx val="372317496"/>
        <c:crosses val="autoZero"/>
        <c:auto val="1"/>
        <c:lblOffset val="100"/>
        <c:baseTimeUnit val="years"/>
      </c:dateAx>
      <c:valAx>
        <c:axId val="372317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231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1360.2</c:v>
                </c:pt>
                <c:pt idx="1">
                  <c:v>955</c:v>
                </c:pt>
                <c:pt idx="2">
                  <c:v>1484.95</c:v>
                </c:pt>
                <c:pt idx="3">
                  <c:v>1285.5</c:v>
                </c:pt>
                <c:pt idx="4">
                  <c:v>639.76</c:v>
                </c:pt>
              </c:numCache>
            </c:numRef>
          </c:val>
        </c:ser>
        <c:dLbls>
          <c:showLegendKey val="0"/>
          <c:showVal val="0"/>
          <c:showCatName val="0"/>
          <c:showSerName val="0"/>
          <c:showPercent val="0"/>
          <c:showBubbleSize val="0"/>
        </c:dLbls>
        <c:gapWidth val="150"/>
        <c:axId val="373783496"/>
        <c:axId val="37378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373783496"/>
        <c:axId val="373783888"/>
      </c:lineChart>
      <c:dateAx>
        <c:axId val="373783496"/>
        <c:scaling>
          <c:orientation val="minMax"/>
        </c:scaling>
        <c:delete val="1"/>
        <c:axPos val="b"/>
        <c:numFmt formatCode="ge" sourceLinked="1"/>
        <c:majorTickMark val="none"/>
        <c:minorTickMark val="none"/>
        <c:tickLblPos val="none"/>
        <c:crossAx val="373783888"/>
        <c:crosses val="autoZero"/>
        <c:auto val="1"/>
        <c:lblOffset val="100"/>
        <c:baseTimeUnit val="years"/>
      </c:dateAx>
      <c:valAx>
        <c:axId val="373783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78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414.59</c:v>
                </c:pt>
                <c:pt idx="1">
                  <c:v>426.85</c:v>
                </c:pt>
                <c:pt idx="2">
                  <c:v>362.04</c:v>
                </c:pt>
                <c:pt idx="3">
                  <c:v>302.43</c:v>
                </c:pt>
                <c:pt idx="4">
                  <c:v>275.39</c:v>
                </c:pt>
              </c:numCache>
            </c:numRef>
          </c:val>
        </c:ser>
        <c:dLbls>
          <c:showLegendKey val="0"/>
          <c:showVal val="0"/>
          <c:showCatName val="0"/>
          <c:showSerName val="0"/>
          <c:showPercent val="0"/>
          <c:showBubbleSize val="0"/>
        </c:dLbls>
        <c:gapWidth val="150"/>
        <c:axId val="373785064"/>
        <c:axId val="37378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373785064"/>
        <c:axId val="373785456"/>
      </c:lineChart>
      <c:dateAx>
        <c:axId val="373785064"/>
        <c:scaling>
          <c:orientation val="minMax"/>
        </c:scaling>
        <c:delete val="1"/>
        <c:axPos val="b"/>
        <c:numFmt formatCode="ge" sourceLinked="1"/>
        <c:majorTickMark val="none"/>
        <c:minorTickMark val="none"/>
        <c:tickLblPos val="none"/>
        <c:crossAx val="373785456"/>
        <c:crosses val="autoZero"/>
        <c:auto val="1"/>
        <c:lblOffset val="100"/>
        <c:baseTimeUnit val="years"/>
      </c:dateAx>
      <c:valAx>
        <c:axId val="37378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378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96.47</c:v>
                </c:pt>
                <c:pt idx="1">
                  <c:v>92.75</c:v>
                </c:pt>
                <c:pt idx="2">
                  <c:v>103.09</c:v>
                </c:pt>
                <c:pt idx="3">
                  <c:v>102.37</c:v>
                </c:pt>
                <c:pt idx="4">
                  <c:v>123.33</c:v>
                </c:pt>
              </c:numCache>
            </c:numRef>
          </c:val>
        </c:ser>
        <c:dLbls>
          <c:showLegendKey val="0"/>
          <c:showVal val="0"/>
          <c:showCatName val="0"/>
          <c:showSerName val="0"/>
          <c:showPercent val="0"/>
          <c:showBubbleSize val="0"/>
        </c:dLbls>
        <c:gapWidth val="150"/>
        <c:axId val="374158752"/>
        <c:axId val="37415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374158752"/>
        <c:axId val="374159144"/>
      </c:lineChart>
      <c:dateAx>
        <c:axId val="374158752"/>
        <c:scaling>
          <c:orientation val="minMax"/>
        </c:scaling>
        <c:delete val="1"/>
        <c:axPos val="b"/>
        <c:numFmt formatCode="ge" sourceLinked="1"/>
        <c:majorTickMark val="none"/>
        <c:minorTickMark val="none"/>
        <c:tickLblPos val="none"/>
        <c:crossAx val="374159144"/>
        <c:crosses val="autoZero"/>
        <c:auto val="1"/>
        <c:lblOffset val="100"/>
        <c:baseTimeUnit val="years"/>
      </c:dateAx>
      <c:valAx>
        <c:axId val="37415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195.7</c:v>
                </c:pt>
                <c:pt idx="1">
                  <c:v>202.05</c:v>
                </c:pt>
                <c:pt idx="2">
                  <c:v>181.29</c:v>
                </c:pt>
                <c:pt idx="3">
                  <c:v>183.07</c:v>
                </c:pt>
                <c:pt idx="4">
                  <c:v>153.13</c:v>
                </c:pt>
              </c:numCache>
            </c:numRef>
          </c:val>
        </c:ser>
        <c:dLbls>
          <c:showLegendKey val="0"/>
          <c:showVal val="0"/>
          <c:showCatName val="0"/>
          <c:showSerName val="0"/>
          <c:showPercent val="0"/>
          <c:showBubbleSize val="0"/>
        </c:dLbls>
        <c:gapWidth val="150"/>
        <c:axId val="374160320"/>
        <c:axId val="374160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374160320"/>
        <c:axId val="374160712"/>
      </c:lineChart>
      <c:dateAx>
        <c:axId val="374160320"/>
        <c:scaling>
          <c:orientation val="minMax"/>
        </c:scaling>
        <c:delete val="1"/>
        <c:axPos val="b"/>
        <c:numFmt formatCode="ge" sourceLinked="1"/>
        <c:majorTickMark val="none"/>
        <c:minorTickMark val="none"/>
        <c:tickLblPos val="none"/>
        <c:crossAx val="374160712"/>
        <c:crosses val="autoZero"/>
        <c:auto val="1"/>
        <c:lblOffset val="100"/>
        <c:baseTimeUnit val="years"/>
      </c:dateAx>
      <c:valAx>
        <c:axId val="374160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6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4"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相馬地方広域水道企業団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84.58</v>
      </c>
      <c r="K10" s="47"/>
      <c r="L10" s="47"/>
      <c r="M10" s="47"/>
      <c r="N10" s="47"/>
      <c r="O10" s="47"/>
      <c r="P10" s="47"/>
      <c r="Q10" s="47"/>
      <c r="R10" s="47">
        <f>データ!O6</f>
        <v>95.47</v>
      </c>
      <c r="S10" s="47"/>
      <c r="T10" s="47"/>
      <c r="U10" s="47"/>
      <c r="V10" s="47"/>
      <c r="W10" s="47"/>
      <c r="X10" s="47"/>
      <c r="Y10" s="47"/>
      <c r="Z10" s="78">
        <f>データ!P6</f>
        <v>3380</v>
      </c>
      <c r="AA10" s="78"/>
      <c r="AB10" s="78"/>
      <c r="AC10" s="78"/>
      <c r="AD10" s="78"/>
      <c r="AE10" s="78"/>
      <c r="AF10" s="78"/>
      <c r="AG10" s="78"/>
      <c r="AH10" s="2"/>
      <c r="AI10" s="78">
        <f>データ!T6</f>
        <v>51283</v>
      </c>
      <c r="AJ10" s="78"/>
      <c r="AK10" s="78"/>
      <c r="AL10" s="78"/>
      <c r="AM10" s="78"/>
      <c r="AN10" s="78"/>
      <c r="AO10" s="78"/>
      <c r="AP10" s="78"/>
      <c r="AQ10" s="47">
        <f>データ!U6</f>
        <v>204.14</v>
      </c>
      <c r="AR10" s="47"/>
      <c r="AS10" s="47"/>
      <c r="AT10" s="47"/>
      <c r="AU10" s="47"/>
      <c r="AV10" s="47"/>
      <c r="AW10" s="47"/>
      <c r="AX10" s="47"/>
      <c r="AY10" s="47">
        <f>データ!V6</f>
        <v>251.21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105</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106</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78891</v>
      </c>
      <c r="D6" s="31">
        <f t="shared" si="3"/>
        <v>46</v>
      </c>
      <c r="E6" s="31">
        <f t="shared" si="3"/>
        <v>1</v>
      </c>
      <c r="F6" s="31">
        <f t="shared" si="3"/>
        <v>0</v>
      </c>
      <c r="G6" s="31">
        <f t="shared" si="3"/>
        <v>1</v>
      </c>
      <c r="H6" s="31" t="str">
        <f t="shared" si="3"/>
        <v>福島県　相馬地方広域水道企業団</v>
      </c>
      <c r="I6" s="31" t="str">
        <f t="shared" si="3"/>
        <v>法適用</v>
      </c>
      <c r="J6" s="31" t="str">
        <f t="shared" si="3"/>
        <v>水道事業</v>
      </c>
      <c r="K6" s="31" t="str">
        <f t="shared" si="3"/>
        <v>末端給水事業</v>
      </c>
      <c r="L6" s="31" t="str">
        <f t="shared" si="3"/>
        <v>A4</v>
      </c>
      <c r="M6" s="32" t="str">
        <f t="shared" si="3"/>
        <v>-</v>
      </c>
      <c r="N6" s="32">
        <f t="shared" si="3"/>
        <v>84.58</v>
      </c>
      <c r="O6" s="32">
        <f t="shared" si="3"/>
        <v>95.47</v>
      </c>
      <c r="P6" s="32">
        <f t="shared" si="3"/>
        <v>3380</v>
      </c>
      <c r="Q6" s="32" t="str">
        <f t="shared" si="3"/>
        <v>-</v>
      </c>
      <c r="R6" s="32" t="str">
        <f t="shared" si="3"/>
        <v>-</v>
      </c>
      <c r="S6" s="32" t="str">
        <f t="shared" si="3"/>
        <v>-</v>
      </c>
      <c r="T6" s="32">
        <f t="shared" si="3"/>
        <v>51283</v>
      </c>
      <c r="U6" s="32">
        <f t="shared" si="3"/>
        <v>204.14</v>
      </c>
      <c r="V6" s="32">
        <f t="shared" si="3"/>
        <v>251.21</v>
      </c>
      <c r="W6" s="33">
        <f>IF(W7="",NA(),W7)</f>
        <v>107.28</v>
      </c>
      <c r="X6" s="33">
        <f t="shared" ref="X6:AF6" si="4">IF(X7="",NA(),X7)</f>
        <v>105.27</v>
      </c>
      <c r="Y6" s="33">
        <f t="shared" si="4"/>
        <v>117.52</v>
      </c>
      <c r="Z6" s="33">
        <f t="shared" si="4"/>
        <v>118.6</v>
      </c>
      <c r="AA6" s="33">
        <f t="shared" si="4"/>
        <v>131.03</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3">
        <f t="shared" ref="AI6:AQ6" si="5">IF(AI7="",NA(),AI7)</f>
        <v>29.81</v>
      </c>
      <c r="AJ6" s="33">
        <f t="shared" si="5"/>
        <v>7.26</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1360.2</v>
      </c>
      <c r="AT6" s="33">
        <f t="shared" ref="AT6:BB6" si="6">IF(AT7="",NA(),AT7)</f>
        <v>955</v>
      </c>
      <c r="AU6" s="33">
        <f t="shared" si="6"/>
        <v>1484.95</v>
      </c>
      <c r="AV6" s="33">
        <f t="shared" si="6"/>
        <v>1285.5</v>
      </c>
      <c r="AW6" s="33">
        <f t="shared" si="6"/>
        <v>639.76</v>
      </c>
      <c r="AX6" s="33">
        <f t="shared" si="6"/>
        <v>699.11</v>
      </c>
      <c r="AY6" s="33">
        <f t="shared" si="6"/>
        <v>695.41</v>
      </c>
      <c r="AZ6" s="33">
        <f t="shared" si="6"/>
        <v>701</v>
      </c>
      <c r="BA6" s="33">
        <f t="shared" si="6"/>
        <v>739.59</v>
      </c>
      <c r="BB6" s="33">
        <f t="shared" si="6"/>
        <v>335.95</v>
      </c>
      <c r="BC6" s="32" t="str">
        <f>IF(BC7="","",IF(BC7="-","【-】","【"&amp;SUBSTITUTE(TEXT(BC7,"#,##0.00"),"-","△")&amp;"】"))</f>
        <v>【264.16】</v>
      </c>
      <c r="BD6" s="33">
        <f>IF(BD7="",NA(),BD7)</f>
        <v>414.59</v>
      </c>
      <c r="BE6" s="33">
        <f t="shared" ref="BE6:BM6" si="7">IF(BE7="",NA(),BE7)</f>
        <v>426.85</v>
      </c>
      <c r="BF6" s="33">
        <f t="shared" si="7"/>
        <v>362.04</v>
      </c>
      <c r="BG6" s="33">
        <f t="shared" si="7"/>
        <v>302.43</v>
      </c>
      <c r="BH6" s="33">
        <f t="shared" si="7"/>
        <v>275.39</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96.47</v>
      </c>
      <c r="BP6" s="33">
        <f t="shared" ref="BP6:BX6" si="8">IF(BP7="",NA(),BP7)</f>
        <v>92.75</v>
      </c>
      <c r="BQ6" s="33">
        <f t="shared" si="8"/>
        <v>103.09</v>
      </c>
      <c r="BR6" s="33">
        <f t="shared" si="8"/>
        <v>102.37</v>
      </c>
      <c r="BS6" s="33">
        <f t="shared" si="8"/>
        <v>123.33</v>
      </c>
      <c r="BT6" s="33">
        <f t="shared" si="8"/>
        <v>101.27</v>
      </c>
      <c r="BU6" s="33">
        <f t="shared" si="8"/>
        <v>99.61</v>
      </c>
      <c r="BV6" s="33">
        <f t="shared" si="8"/>
        <v>100.27</v>
      </c>
      <c r="BW6" s="33">
        <f t="shared" si="8"/>
        <v>99.46</v>
      </c>
      <c r="BX6" s="33">
        <f t="shared" si="8"/>
        <v>105.21</v>
      </c>
      <c r="BY6" s="32" t="str">
        <f>IF(BY7="","",IF(BY7="-","【-】","【"&amp;SUBSTITUTE(TEXT(BY7,"#,##0.00"),"-","△")&amp;"】"))</f>
        <v>【104.60】</v>
      </c>
      <c r="BZ6" s="33">
        <f>IF(BZ7="",NA(),BZ7)</f>
        <v>195.7</v>
      </c>
      <c r="CA6" s="33">
        <f t="shared" ref="CA6:CI6" si="9">IF(CA7="",NA(),CA7)</f>
        <v>202.05</v>
      </c>
      <c r="CB6" s="33">
        <f t="shared" si="9"/>
        <v>181.29</v>
      </c>
      <c r="CC6" s="33">
        <f t="shared" si="9"/>
        <v>183.07</v>
      </c>
      <c r="CD6" s="33">
        <f t="shared" si="9"/>
        <v>153.13</v>
      </c>
      <c r="CE6" s="33">
        <f t="shared" si="9"/>
        <v>167.74</v>
      </c>
      <c r="CF6" s="33">
        <f t="shared" si="9"/>
        <v>169.59</v>
      </c>
      <c r="CG6" s="33">
        <f t="shared" si="9"/>
        <v>169.62</v>
      </c>
      <c r="CH6" s="33">
        <f t="shared" si="9"/>
        <v>171.78</v>
      </c>
      <c r="CI6" s="33">
        <f t="shared" si="9"/>
        <v>162.59</v>
      </c>
      <c r="CJ6" s="32" t="str">
        <f>IF(CJ7="","",IF(CJ7="-","【-】","【"&amp;SUBSTITUTE(TEXT(CJ7,"#,##0.00"),"-","△")&amp;"】"))</f>
        <v>【164.21】</v>
      </c>
      <c r="CK6" s="33">
        <f>IF(CK7="",NA(),CK7)</f>
        <v>57.03</v>
      </c>
      <c r="CL6" s="33">
        <f t="shared" ref="CL6:CT6" si="10">IF(CL7="",NA(),CL7)</f>
        <v>58.22</v>
      </c>
      <c r="CM6" s="33">
        <f t="shared" si="10"/>
        <v>58.13</v>
      </c>
      <c r="CN6" s="33">
        <f t="shared" si="10"/>
        <v>57.6</v>
      </c>
      <c r="CO6" s="33">
        <f t="shared" si="10"/>
        <v>58.08</v>
      </c>
      <c r="CP6" s="33">
        <f t="shared" si="10"/>
        <v>60.83</v>
      </c>
      <c r="CQ6" s="33">
        <f t="shared" si="10"/>
        <v>60.04</v>
      </c>
      <c r="CR6" s="33">
        <f t="shared" si="10"/>
        <v>59.88</v>
      </c>
      <c r="CS6" s="33">
        <f t="shared" si="10"/>
        <v>59.68</v>
      </c>
      <c r="CT6" s="33">
        <f t="shared" si="10"/>
        <v>59.17</v>
      </c>
      <c r="CU6" s="32" t="str">
        <f>IF(CU7="","",IF(CU7="-","【-】","【"&amp;SUBSTITUTE(TEXT(CU7,"#,##0.00"),"-","△")&amp;"】"))</f>
        <v>【59.80】</v>
      </c>
      <c r="CV6" s="33">
        <f>IF(CV7="",NA(),CV7)</f>
        <v>81.61</v>
      </c>
      <c r="CW6" s="33">
        <f t="shared" ref="CW6:DE6" si="11">IF(CW7="",NA(),CW7)</f>
        <v>73.42</v>
      </c>
      <c r="CX6" s="33">
        <f t="shared" si="11"/>
        <v>81.89</v>
      </c>
      <c r="CY6" s="33">
        <f t="shared" si="11"/>
        <v>83.62</v>
      </c>
      <c r="CZ6" s="33">
        <f t="shared" si="11"/>
        <v>84.23</v>
      </c>
      <c r="DA6" s="33">
        <f t="shared" si="11"/>
        <v>87.92</v>
      </c>
      <c r="DB6" s="33">
        <f t="shared" si="11"/>
        <v>87.33</v>
      </c>
      <c r="DC6" s="33">
        <f t="shared" si="11"/>
        <v>87.65</v>
      </c>
      <c r="DD6" s="33">
        <f t="shared" si="11"/>
        <v>87.63</v>
      </c>
      <c r="DE6" s="33">
        <f t="shared" si="11"/>
        <v>87.6</v>
      </c>
      <c r="DF6" s="32" t="str">
        <f>IF(DF7="","",IF(DF7="-","【-】","【"&amp;SUBSTITUTE(TEXT(DF7,"#,##0.00"),"-","△")&amp;"】"))</f>
        <v>【89.78】</v>
      </c>
      <c r="DG6" s="33">
        <f>IF(DG7="",NA(),DG7)</f>
        <v>28.8</v>
      </c>
      <c r="DH6" s="33">
        <f t="shared" ref="DH6:DP6" si="12">IF(DH7="",NA(),DH7)</f>
        <v>30.19</v>
      </c>
      <c r="DI6" s="33">
        <f t="shared" si="12"/>
        <v>31.6</v>
      </c>
      <c r="DJ6" s="33">
        <f t="shared" si="12"/>
        <v>32.54</v>
      </c>
      <c r="DK6" s="33">
        <f t="shared" si="12"/>
        <v>51.06</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2.71</v>
      </c>
      <c r="DS6" s="33">
        <f t="shared" ref="DS6:EA6" si="13">IF(DS7="",NA(),DS7)</f>
        <v>3.21</v>
      </c>
      <c r="DT6" s="33">
        <f t="shared" si="13"/>
        <v>3.43</v>
      </c>
      <c r="DU6" s="33">
        <f t="shared" si="13"/>
        <v>3.47</v>
      </c>
      <c r="DV6" s="33">
        <f t="shared" si="13"/>
        <v>4.1399999999999997</v>
      </c>
      <c r="DW6" s="33">
        <f t="shared" si="13"/>
        <v>6.92</v>
      </c>
      <c r="DX6" s="33">
        <f t="shared" si="13"/>
        <v>7.67</v>
      </c>
      <c r="DY6" s="33">
        <f t="shared" si="13"/>
        <v>8.4</v>
      </c>
      <c r="DZ6" s="33">
        <f t="shared" si="13"/>
        <v>9.7100000000000009</v>
      </c>
      <c r="EA6" s="33">
        <f t="shared" si="13"/>
        <v>10.71</v>
      </c>
      <c r="EB6" s="32" t="str">
        <f>IF(EB7="","",IF(EB7="-","【-】","【"&amp;SUBSTITUTE(TEXT(EB7,"#,##0.00"),"-","△")&amp;"】"))</f>
        <v>【12.42】</v>
      </c>
      <c r="EC6" s="33">
        <f>IF(EC7="",NA(),EC7)</f>
        <v>0.21</v>
      </c>
      <c r="ED6" s="33">
        <f t="shared" ref="ED6:EL6" si="14">IF(ED7="",NA(),ED7)</f>
        <v>0.4</v>
      </c>
      <c r="EE6" s="33">
        <f t="shared" si="14"/>
        <v>0.33</v>
      </c>
      <c r="EF6" s="33">
        <f t="shared" si="14"/>
        <v>0.9</v>
      </c>
      <c r="EG6" s="33">
        <f t="shared" si="14"/>
        <v>0.36</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78891</v>
      </c>
      <c r="D7" s="35">
        <v>46</v>
      </c>
      <c r="E7" s="35">
        <v>1</v>
      </c>
      <c r="F7" s="35">
        <v>0</v>
      </c>
      <c r="G7" s="35">
        <v>1</v>
      </c>
      <c r="H7" s="35" t="s">
        <v>93</v>
      </c>
      <c r="I7" s="35" t="s">
        <v>94</v>
      </c>
      <c r="J7" s="35" t="s">
        <v>95</v>
      </c>
      <c r="K7" s="35" t="s">
        <v>96</v>
      </c>
      <c r="L7" s="35" t="s">
        <v>97</v>
      </c>
      <c r="M7" s="36" t="s">
        <v>98</v>
      </c>
      <c r="N7" s="36">
        <v>84.58</v>
      </c>
      <c r="O7" s="36">
        <v>95.47</v>
      </c>
      <c r="P7" s="36">
        <v>3380</v>
      </c>
      <c r="Q7" s="36" t="s">
        <v>98</v>
      </c>
      <c r="R7" s="36" t="s">
        <v>98</v>
      </c>
      <c r="S7" s="36" t="s">
        <v>98</v>
      </c>
      <c r="T7" s="36">
        <v>51283</v>
      </c>
      <c r="U7" s="36">
        <v>204.14</v>
      </c>
      <c r="V7" s="36">
        <v>251.21</v>
      </c>
      <c r="W7" s="36">
        <v>107.28</v>
      </c>
      <c r="X7" s="36">
        <v>105.27</v>
      </c>
      <c r="Y7" s="36">
        <v>117.52</v>
      </c>
      <c r="Z7" s="36">
        <v>118.6</v>
      </c>
      <c r="AA7" s="36">
        <v>131.03</v>
      </c>
      <c r="AB7" s="36">
        <v>108.89</v>
      </c>
      <c r="AC7" s="36">
        <v>107.68</v>
      </c>
      <c r="AD7" s="36">
        <v>108.24</v>
      </c>
      <c r="AE7" s="36">
        <v>107.8</v>
      </c>
      <c r="AF7" s="36">
        <v>111.96</v>
      </c>
      <c r="AG7" s="36">
        <v>113.03</v>
      </c>
      <c r="AH7" s="36">
        <v>0</v>
      </c>
      <c r="AI7" s="36">
        <v>29.81</v>
      </c>
      <c r="AJ7" s="36">
        <v>7.26</v>
      </c>
      <c r="AK7" s="36">
        <v>0</v>
      </c>
      <c r="AL7" s="36">
        <v>0</v>
      </c>
      <c r="AM7" s="36">
        <v>4.4400000000000004</v>
      </c>
      <c r="AN7" s="36">
        <v>4.67</v>
      </c>
      <c r="AO7" s="36">
        <v>4.46</v>
      </c>
      <c r="AP7" s="36">
        <v>4.3899999999999997</v>
      </c>
      <c r="AQ7" s="36">
        <v>0.41</v>
      </c>
      <c r="AR7" s="36">
        <v>0.81</v>
      </c>
      <c r="AS7" s="36">
        <v>1360.2</v>
      </c>
      <c r="AT7" s="36">
        <v>955</v>
      </c>
      <c r="AU7" s="36">
        <v>1484.95</v>
      </c>
      <c r="AV7" s="36">
        <v>1285.5</v>
      </c>
      <c r="AW7" s="36">
        <v>639.76</v>
      </c>
      <c r="AX7" s="36">
        <v>699.11</v>
      </c>
      <c r="AY7" s="36">
        <v>695.41</v>
      </c>
      <c r="AZ7" s="36">
        <v>701</v>
      </c>
      <c r="BA7" s="36">
        <v>739.59</v>
      </c>
      <c r="BB7" s="36">
        <v>335.95</v>
      </c>
      <c r="BC7" s="36">
        <v>264.16000000000003</v>
      </c>
      <c r="BD7" s="36">
        <v>414.59</v>
      </c>
      <c r="BE7" s="36">
        <v>426.85</v>
      </c>
      <c r="BF7" s="36">
        <v>362.04</v>
      </c>
      <c r="BG7" s="36">
        <v>302.43</v>
      </c>
      <c r="BH7" s="36">
        <v>275.39</v>
      </c>
      <c r="BI7" s="36">
        <v>339.69</v>
      </c>
      <c r="BJ7" s="36">
        <v>343.45</v>
      </c>
      <c r="BK7" s="36">
        <v>330.99</v>
      </c>
      <c r="BL7" s="36">
        <v>324.08999999999997</v>
      </c>
      <c r="BM7" s="36">
        <v>319.82</v>
      </c>
      <c r="BN7" s="36">
        <v>283.72000000000003</v>
      </c>
      <c r="BO7" s="36">
        <v>96.47</v>
      </c>
      <c r="BP7" s="36">
        <v>92.75</v>
      </c>
      <c r="BQ7" s="36">
        <v>103.09</v>
      </c>
      <c r="BR7" s="36">
        <v>102.37</v>
      </c>
      <c r="BS7" s="36">
        <v>123.33</v>
      </c>
      <c r="BT7" s="36">
        <v>101.27</v>
      </c>
      <c r="BU7" s="36">
        <v>99.61</v>
      </c>
      <c r="BV7" s="36">
        <v>100.27</v>
      </c>
      <c r="BW7" s="36">
        <v>99.46</v>
      </c>
      <c r="BX7" s="36">
        <v>105.21</v>
      </c>
      <c r="BY7" s="36">
        <v>104.6</v>
      </c>
      <c r="BZ7" s="36">
        <v>195.7</v>
      </c>
      <c r="CA7" s="36">
        <v>202.05</v>
      </c>
      <c r="CB7" s="36">
        <v>181.29</v>
      </c>
      <c r="CC7" s="36">
        <v>183.07</v>
      </c>
      <c r="CD7" s="36">
        <v>153.13</v>
      </c>
      <c r="CE7" s="36">
        <v>167.74</v>
      </c>
      <c r="CF7" s="36">
        <v>169.59</v>
      </c>
      <c r="CG7" s="36">
        <v>169.62</v>
      </c>
      <c r="CH7" s="36">
        <v>171.78</v>
      </c>
      <c r="CI7" s="36">
        <v>162.59</v>
      </c>
      <c r="CJ7" s="36">
        <v>164.21</v>
      </c>
      <c r="CK7" s="36">
        <v>57.03</v>
      </c>
      <c r="CL7" s="36">
        <v>58.22</v>
      </c>
      <c r="CM7" s="36">
        <v>58.13</v>
      </c>
      <c r="CN7" s="36">
        <v>57.6</v>
      </c>
      <c r="CO7" s="36">
        <v>58.08</v>
      </c>
      <c r="CP7" s="36">
        <v>60.83</v>
      </c>
      <c r="CQ7" s="36">
        <v>60.04</v>
      </c>
      <c r="CR7" s="36">
        <v>59.88</v>
      </c>
      <c r="CS7" s="36">
        <v>59.68</v>
      </c>
      <c r="CT7" s="36">
        <v>59.17</v>
      </c>
      <c r="CU7" s="36">
        <v>59.8</v>
      </c>
      <c r="CV7" s="36">
        <v>81.61</v>
      </c>
      <c r="CW7" s="36">
        <v>73.42</v>
      </c>
      <c r="CX7" s="36">
        <v>81.89</v>
      </c>
      <c r="CY7" s="36">
        <v>83.62</v>
      </c>
      <c r="CZ7" s="36">
        <v>84.23</v>
      </c>
      <c r="DA7" s="36">
        <v>87.92</v>
      </c>
      <c r="DB7" s="36">
        <v>87.33</v>
      </c>
      <c r="DC7" s="36">
        <v>87.65</v>
      </c>
      <c r="DD7" s="36">
        <v>87.63</v>
      </c>
      <c r="DE7" s="36">
        <v>87.6</v>
      </c>
      <c r="DF7" s="36">
        <v>89.78</v>
      </c>
      <c r="DG7" s="36">
        <v>28.8</v>
      </c>
      <c r="DH7" s="36">
        <v>30.19</v>
      </c>
      <c r="DI7" s="36">
        <v>31.6</v>
      </c>
      <c r="DJ7" s="36">
        <v>32.54</v>
      </c>
      <c r="DK7" s="36">
        <v>51.06</v>
      </c>
      <c r="DL7" s="36">
        <v>36.700000000000003</v>
      </c>
      <c r="DM7" s="36">
        <v>37.71</v>
      </c>
      <c r="DN7" s="36">
        <v>38.69</v>
      </c>
      <c r="DO7" s="36">
        <v>39.65</v>
      </c>
      <c r="DP7" s="36">
        <v>45.25</v>
      </c>
      <c r="DQ7" s="36">
        <v>46.31</v>
      </c>
      <c r="DR7" s="36">
        <v>2.71</v>
      </c>
      <c r="DS7" s="36">
        <v>3.21</v>
      </c>
      <c r="DT7" s="36">
        <v>3.43</v>
      </c>
      <c r="DU7" s="36">
        <v>3.47</v>
      </c>
      <c r="DV7" s="36">
        <v>4.1399999999999997</v>
      </c>
      <c r="DW7" s="36">
        <v>6.92</v>
      </c>
      <c r="DX7" s="36">
        <v>7.67</v>
      </c>
      <c r="DY7" s="36">
        <v>8.4</v>
      </c>
      <c r="DZ7" s="36">
        <v>9.7100000000000009</v>
      </c>
      <c r="EA7" s="36">
        <v>10.71</v>
      </c>
      <c r="EB7" s="36">
        <v>12.42</v>
      </c>
      <c r="EC7" s="36">
        <v>0.21</v>
      </c>
      <c r="ED7" s="36">
        <v>0.4</v>
      </c>
      <c r="EE7" s="36">
        <v>0.33</v>
      </c>
      <c r="EF7" s="36">
        <v>0.9</v>
      </c>
      <c r="EG7" s="36">
        <v>0.36</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2016-02-10T00:33:18Z</cp:lastPrinted>
  <dcterms:created xsi:type="dcterms:W3CDTF">2016-02-03T07:15:27Z</dcterms:created>
  <dcterms:modified xsi:type="dcterms:W3CDTF">2016-02-10T06:54:13Z</dcterms:modified>
  <cp:category/>
</cp:coreProperties>
</file>