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<sst xmlns="http://schemas.openxmlformats.org/spreadsheetml/2006/main" count="217" uniqueCount="107">
  <si>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</si>
  <si>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</si>
  <si>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</si>
  <si>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</si>
  <si>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</si>
  <si>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</si>
  <si>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</si>
  <si>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</si>
  <si>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</si>
  <si>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</si>
  <si>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</si>
  <si>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</si>
  <si>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</si>
  <si>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</si>
  <si>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</si>
  <si>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</si>
  <si>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</si>
  <si>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</si>
  <si>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</si>
  <si>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</si>
  <si>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</si>
  <si>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</si>
  <si>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</si>
  <si>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</si>
  <si>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</si>
  <si>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</si>
  <si>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</si>
  <si>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</si>
  <si>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</si>
  <si>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</si>
  <si>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</si>
  <si>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</si>
  <si>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</si>
  <si>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</si>
  <si>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</si>
  <si>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</si>
  <si>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</si>
  <si>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</si>
  <si>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</si>
  <si>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</si>
  <si>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</si>
  <si>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</si>
  <si>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</si>
  <si>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</si>
  <si>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</si>
  <si>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</si>
  <si>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</si>
  <si>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</si>
  <si>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</si>
  <si>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</si>
  <si>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</si>
  <si>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</si>
  <si>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</si>
  <si>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</si>
  <si>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</si>
  <si>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</si>
  <si>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</si>
  <si>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</si>
  <si>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</si>
  <si>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</si>
  <si>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</si>
  <si>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</si>
  <si>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</si>
  <si>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</si>
  <si>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</si>
  <si>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</si>
  <si>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</si>
  <si>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</si>
  <si>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</si>
  <si>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</si>
  <si>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</si>
  <si>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</si>
  <si>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</si>
  <si>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</si>
  <si>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</si>
  <si>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</si>
  <si>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</si>
  <si>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</si>
  <si>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</si>
  <si>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</si>
  <si>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</si>
  <si>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</si>
  <si>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</si>
  <si>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</si>
  <si>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</si>
  <si>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</si>
  <si>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</si>
  <si>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</si>
  <si>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</si>
  <si>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</si>
  <si>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</si>
  <si>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</si>
  <si>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</si>
  <si>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玉川村</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</si>
  <si>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</si>
  <si>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</si>
  <si>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</si>
  <si>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</si>
  <si>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</si>
  <si>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</si>
  <si>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</si>
  <si>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</si>
  <si>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</si>
  <si>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</si>
  <si>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人口が減少することから給水人口の減少も見込まれる。しかし、給水施設及び管路については年々老朽化していくため、投資額が増える。投資財源の確保の観点からも水道料金の見直しは早急に取り掛からなければならない問題である。計画的な管路更新を行いつつ、その財源の確保を行えるよう経営改善する。
　平成27年度より須釜簡易水道事業が上水道事業に統合されたことから、資産と負債が増加した。経営改善とともに簡易水道統合後の経営安定化に努めたい。</t>
    <rPh sb="1" eb="3">
      <t>コンゴ</t>
    </rPh>
    <rPh sb="3" eb="5">
      <t>ジンコウ</t>
    </rPh>
    <rPh sb="6" eb="8">
      <t>ゲンショウ</t>
    </rPh>
    <rPh sb="14" eb="16">
      <t>キュウスイ</t>
    </rPh>
    <rPh sb="16" eb="18">
      <t>ジンコウ</t>
    </rPh>
    <rPh sb="19" eb="21">
      <t>ゲンショウ</t>
    </rPh>
    <rPh sb="22" eb="24">
      <t>ミコ</t>
    </rPh>
    <rPh sb="32" eb="34">
      <t>キュウスイ</t>
    </rPh>
    <rPh sb="34" eb="36">
      <t>シセツ</t>
    </rPh>
    <rPh sb="36" eb="37">
      <t>オヨ</t>
    </rPh>
    <rPh sb="38" eb="40">
      <t>カンロ</t>
    </rPh>
    <rPh sb="45" eb="47">
      <t>ネンネン</t>
    </rPh>
    <rPh sb="47" eb="49">
      <t>ロウキュウ</t>
    </rPh>
    <rPh sb="49" eb="50">
      <t>カ</t>
    </rPh>
    <rPh sb="57" eb="59">
      <t>トウシ</t>
    </rPh>
    <rPh sb="59" eb="60">
      <t>ガク</t>
    </rPh>
    <rPh sb="61" eb="62">
      <t>フ</t>
    </rPh>
    <rPh sb="65" eb="67">
      <t>トウシ</t>
    </rPh>
    <rPh sb="67" eb="69">
      <t>ザイゲン</t>
    </rPh>
    <rPh sb="70" eb="72">
      <t>カクホ</t>
    </rPh>
    <rPh sb="73" eb="75">
      <t>カンテン</t>
    </rPh>
    <rPh sb="78" eb="80">
      <t>スイドウ</t>
    </rPh>
    <rPh sb="80" eb="82">
      <t>リョウキン</t>
    </rPh>
    <rPh sb="83" eb="85">
      <t>ミナオ</t>
    </rPh>
    <rPh sb="87" eb="89">
      <t>ソウキュウ</t>
    </rPh>
    <rPh sb="90" eb="91">
      <t>ト</t>
    </rPh>
    <rPh sb="92" eb="93">
      <t>カ</t>
    </rPh>
    <rPh sb="103" eb="105">
      <t>モンダイ</t>
    </rPh>
    <rPh sb="109" eb="112">
      <t>ケイカクテキ</t>
    </rPh>
    <rPh sb="113" eb="115">
      <t>カンロ</t>
    </rPh>
    <rPh sb="115" eb="117">
      <t>コウシン</t>
    </rPh>
    <rPh sb="118" eb="119">
      <t>オコナ</t>
    </rPh>
    <rPh sb="125" eb="127">
      <t>ザイゲン</t>
    </rPh>
    <rPh sb="128" eb="130">
      <t>カクホ</t>
    </rPh>
    <rPh sb="131" eb="132">
      <t>オコナ</t>
    </rPh>
    <rPh sb="136" eb="138">
      <t>ケイエイ</t>
    </rPh>
    <rPh sb="138" eb="140">
      <t>カイゼン</t>
    </rPh>
    <rPh sb="145" eb="147">
      <t>ヘイセイ</t>
    </rPh>
    <rPh sb="149" eb="150">
      <t>ネン</t>
    </rPh>
    <rPh sb="150" eb="151">
      <t>ド</t>
    </rPh>
    <rPh sb="153" eb="155">
      <t>スガマ</t>
    </rPh>
    <rPh sb="155" eb="157">
      <t>カンイ</t>
    </rPh>
    <rPh sb="157" eb="159">
      <t>スイドウ</t>
    </rPh>
    <rPh sb="159" eb="161">
      <t>ジギョウ</t>
    </rPh>
    <rPh sb="162" eb="165">
      <t>ジョウスイドウ</t>
    </rPh>
    <rPh sb="165" eb="167">
      <t>ジギョウ</t>
    </rPh>
    <rPh sb="168" eb="170">
      <t>トウゴウ</t>
    </rPh>
    <rPh sb="178" eb="180">
      <t>シサン</t>
    </rPh>
    <rPh sb="181" eb="183">
      <t>フサイ</t>
    </rPh>
    <rPh sb="184" eb="186">
      <t>ゾウカ</t>
    </rPh>
    <rPh sb="189" eb="191">
      <t>ケイエイ</t>
    </rPh>
    <rPh sb="191" eb="193">
      <t>カイゼン</t>
    </rPh>
    <rPh sb="197" eb="199">
      <t>カンイ</t>
    </rPh>
    <rPh sb="199" eb="201">
      <t>スイドウ</t>
    </rPh>
    <rPh sb="201" eb="203">
      <t>トウゴウ</t>
    </rPh>
    <rPh sb="203" eb="204">
      <t>ゴ</t>
    </rPh>
    <rPh sb="205" eb="207">
      <t>ケイエイ</t>
    </rPh>
    <rPh sb="207" eb="210">
      <t>アンテイカ</t>
    </rPh>
    <rPh sb="211" eb="212">
      <t>ツト</t>
    </rPh>
    <phoneticPr fontId="4"/>
  </si>
  <si>
    <t>　経営収支比率は100％を超え黒字経営となっているが、料金回収率が低く、料金設定が適切とは言い切れない状況にある。これら水道料金で賄えない部分については、一般会計からの補助金に頼っているところが大きい。そのため水道料金の値上げが必要と考えられる。水道料金の値上げ以外にも営業費用の削減を図り経営改善していく必要がある。
　また、有収率が全国平均、類似団体平均と比較し低い。これは、漏水事故の多発や不明水によるものが大きいためと考えられる。施設利用率は全国平均、類似団体平均と比較して高いことから、漏水箇所の早期発見と、漏水の改善、漏水多発地域の管路更新などを行い有収率の改善が必要である。
　最後に企業債残高についてだが、他団体と比べ割合が高い。投資目的としては主に管路更新に係るところである。</t>
    <rPh sb="1" eb="3">
      <t>ケイエイ</t>
    </rPh>
    <rPh sb="3" eb="5">
      <t>シュウシ</t>
    </rPh>
    <rPh sb="5" eb="7">
      <t>ヒリツ</t>
    </rPh>
    <rPh sb="13" eb="14">
      <t>コ</t>
    </rPh>
    <rPh sb="15" eb="17">
      <t>クロジ</t>
    </rPh>
    <rPh sb="17" eb="19">
      <t>ケイエイ</t>
    </rPh>
    <rPh sb="27" eb="29">
      <t>リョウキン</t>
    </rPh>
    <rPh sb="29" eb="31">
      <t>カイシュウ</t>
    </rPh>
    <rPh sb="31" eb="32">
      <t>リツ</t>
    </rPh>
    <rPh sb="33" eb="34">
      <t>ヒク</t>
    </rPh>
    <rPh sb="36" eb="38">
      <t>リョウキン</t>
    </rPh>
    <rPh sb="38" eb="40">
      <t>セッテイ</t>
    </rPh>
    <rPh sb="41" eb="43">
      <t>テキセツ</t>
    </rPh>
    <rPh sb="45" eb="46">
      <t>イ</t>
    </rPh>
    <rPh sb="47" eb="48">
      <t>キ</t>
    </rPh>
    <rPh sb="51" eb="53">
      <t>ジョウキョウ</t>
    </rPh>
    <rPh sb="60" eb="62">
      <t>スイドウ</t>
    </rPh>
    <rPh sb="62" eb="64">
      <t>リョウキン</t>
    </rPh>
    <rPh sb="65" eb="66">
      <t>マカナ</t>
    </rPh>
    <rPh sb="69" eb="71">
      <t>ブブン</t>
    </rPh>
    <rPh sb="77" eb="79">
      <t>イッパン</t>
    </rPh>
    <rPh sb="79" eb="81">
      <t>カイケイ</t>
    </rPh>
    <rPh sb="84" eb="87">
      <t>ホジョキン</t>
    </rPh>
    <rPh sb="88" eb="89">
      <t>タヨ</t>
    </rPh>
    <rPh sb="97" eb="98">
      <t>オオ</t>
    </rPh>
    <rPh sb="105" eb="107">
      <t>スイドウ</t>
    </rPh>
    <rPh sb="107" eb="109">
      <t>リョウキン</t>
    </rPh>
    <rPh sb="110" eb="112">
      <t>ネア</t>
    </rPh>
    <rPh sb="114" eb="116">
      <t>ヒツヨウ</t>
    </rPh>
    <rPh sb="117" eb="118">
      <t>カンガ</t>
    </rPh>
    <rPh sb="123" eb="125">
      <t>スイドウ</t>
    </rPh>
    <rPh sb="125" eb="127">
      <t>リョウキン</t>
    </rPh>
    <rPh sb="128" eb="130">
      <t>ネア</t>
    </rPh>
    <rPh sb="131" eb="133">
      <t>イガイ</t>
    </rPh>
    <rPh sb="135" eb="137">
      <t>エイギョウ</t>
    </rPh>
    <rPh sb="137" eb="139">
      <t>ヒヨウ</t>
    </rPh>
    <rPh sb="140" eb="142">
      <t>サクゲン</t>
    </rPh>
    <rPh sb="143" eb="144">
      <t>ハカ</t>
    </rPh>
    <rPh sb="145" eb="147">
      <t>ケイエイ</t>
    </rPh>
    <rPh sb="147" eb="149">
      <t>カイゼン</t>
    </rPh>
    <rPh sb="153" eb="155">
      <t>ヒツヨウ</t>
    </rPh>
    <rPh sb="164" eb="166">
      <t>ユウシュウ</t>
    </rPh>
    <rPh sb="166" eb="167">
      <t>リツ</t>
    </rPh>
    <rPh sb="168" eb="170">
      <t>ゼンコク</t>
    </rPh>
    <rPh sb="170" eb="172">
      <t>ヘイキン</t>
    </rPh>
    <rPh sb="173" eb="175">
      <t>ルイジ</t>
    </rPh>
    <rPh sb="175" eb="177">
      <t>ダンタイ</t>
    </rPh>
    <rPh sb="177" eb="179">
      <t>ヘイキン</t>
    </rPh>
    <rPh sb="180" eb="182">
      <t>ヒカク</t>
    </rPh>
    <rPh sb="183" eb="184">
      <t>ヒク</t>
    </rPh>
    <rPh sb="190" eb="192">
      <t>ロウスイ</t>
    </rPh>
    <rPh sb="192" eb="194">
      <t>ジコ</t>
    </rPh>
    <rPh sb="195" eb="197">
      <t>タハツ</t>
    </rPh>
    <rPh sb="198" eb="200">
      <t>フメイ</t>
    </rPh>
    <rPh sb="200" eb="201">
      <t>スイ</t>
    </rPh>
    <rPh sb="207" eb="208">
      <t>オオ</t>
    </rPh>
    <rPh sb="213" eb="214">
      <t>カンガ</t>
    </rPh>
    <rPh sb="219" eb="221">
      <t>シセツ</t>
    </rPh>
    <rPh sb="221" eb="224">
      <t>リヨウリツ</t>
    </rPh>
    <rPh sb="225" eb="227">
      <t>ゼンコク</t>
    </rPh>
    <rPh sb="227" eb="229">
      <t>ヘイキン</t>
    </rPh>
    <rPh sb="230" eb="232">
      <t>ルイジ</t>
    </rPh>
    <rPh sb="232" eb="234">
      <t>ダンタイ</t>
    </rPh>
    <rPh sb="234" eb="236">
      <t>ヘイキン</t>
    </rPh>
    <rPh sb="237" eb="239">
      <t>ヒカク</t>
    </rPh>
    <rPh sb="241" eb="242">
      <t>タカ</t>
    </rPh>
    <rPh sb="248" eb="250">
      <t>ロウスイ</t>
    </rPh>
    <rPh sb="250" eb="252">
      <t>カショ</t>
    </rPh>
    <rPh sb="253" eb="255">
      <t>ソウキ</t>
    </rPh>
    <rPh sb="255" eb="257">
      <t>ハッケン</t>
    </rPh>
    <rPh sb="259" eb="261">
      <t>ロウスイ</t>
    </rPh>
    <rPh sb="262" eb="264">
      <t>カイゼン</t>
    </rPh>
    <rPh sb="265" eb="267">
      <t>ロウスイ</t>
    </rPh>
    <rPh sb="267" eb="269">
      <t>タハツ</t>
    </rPh>
    <rPh sb="269" eb="271">
      <t>チイキ</t>
    </rPh>
    <rPh sb="272" eb="274">
      <t>カンロ</t>
    </rPh>
    <rPh sb="274" eb="276">
      <t>コウシン</t>
    </rPh>
    <rPh sb="279" eb="280">
      <t>オコナ</t>
    </rPh>
    <rPh sb="281" eb="283">
      <t>ユウシュウ</t>
    </rPh>
    <rPh sb="283" eb="284">
      <t>リツ</t>
    </rPh>
    <rPh sb="285" eb="287">
      <t>カイゼン</t>
    </rPh>
    <rPh sb="288" eb="290">
      <t>ヒツヨウ</t>
    </rPh>
    <rPh sb="296" eb="298">
      <t>サイゴ</t>
    </rPh>
    <rPh sb="299" eb="301">
      <t>キギョウ</t>
    </rPh>
    <rPh sb="301" eb="302">
      <t>サイ</t>
    </rPh>
    <rPh sb="302" eb="304">
      <t>ザンダカ</t>
    </rPh>
    <rPh sb="311" eb="312">
      <t>タ</t>
    </rPh>
    <rPh sb="312" eb="314">
      <t>ダンタイ</t>
    </rPh>
    <rPh sb="315" eb="316">
      <t>クラ</t>
    </rPh>
    <rPh sb="317" eb="319">
      <t>ワリアイ</t>
    </rPh>
    <rPh sb="320" eb="321">
      <t>タカ</t>
    </rPh>
    <rPh sb="323" eb="325">
      <t>トウシ</t>
    </rPh>
    <rPh sb="325" eb="327">
      <t>モクテキ</t>
    </rPh>
    <rPh sb="331" eb="332">
      <t>オモ</t>
    </rPh>
    <rPh sb="333" eb="335">
      <t>カンロ</t>
    </rPh>
    <rPh sb="335" eb="337">
      <t>コウシン</t>
    </rPh>
    <rPh sb="338" eb="339">
      <t>カカ</t>
    </rPh>
    <phoneticPr fontId="4"/>
  </si>
  <si>
    <t>　東日本大震災以降、管路の耐震化を進めた結果、減価償却率も横ばいに推移している。今後も耐震性のある配水管への更新を予定おり、計画的に老朽化対策を講じたい。
　また、管路更新率をみると、全国平均、類似団体平均よりも高く、配水管の耐用年数が40年であることを鑑みても良いペースで管路の更新ができているものと考える。</t>
    <rPh sb="1" eb="2">
      <t>ヒガシ</t>
    </rPh>
    <rPh sb="2" eb="4">
      <t>ニホン</t>
    </rPh>
    <rPh sb="4" eb="7">
      <t>ダイシンサイ</t>
    </rPh>
    <rPh sb="7" eb="9">
      <t>イコウ</t>
    </rPh>
    <rPh sb="10" eb="12">
      <t>カンロ</t>
    </rPh>
    <rPh sb="13" eb="16">
      <t>タイシンカ</t>
    </rPh>
    <rPh sb="17" eb="18">
      <t>スス</t>
    </rPh>
    <rPh sb="20" eb="22">
      <t>ケッカ</t>
    </rPh>
    <rPh sb="23" eb="25">
      <t>ゲンカ</t>
    </rPh>
    <rPh sb="25" eb="27">
      <t>ショウキャク</t>
    </rPh>
    <rPh sb="27" eb="28">
      <t>リツ</t>
    </rPh>
    <rPh sb="29" eb="30">
      <t>ヨコ</t>
    </rPh>
    <rPh sb="33" eb="35">
      <t>スイイ</t>
    </rPh>
    <rPh sb="40" eb="42">
      <t>コンゴ</t>
    </rPh>
    <rPh sb="43" eb="46">
      <t>タイシンセイ</t>
    </rPh>
    <rPh sb="49" eb="52">
      <t>ハイスイカン</t>
    </rPh>
    <rPh sb="54" eb="56">
      <t>コウシン</t>
    </rPh>
    <rPh sb="57" eb="59">
      <t>ヨテイ</t>
    </rPh>
    <rPh sb="62" eb="65">
      <t>ケイカクテキ</t>
    </rPh>
    <rPh sb="66" eb="69">
      <t>ロウキュウカ</t>
    </rPh>
    <rPh sb="69" eb="71">
      <t>タイサク</t>
    </rPh>
    <rPh sb="72" eb="73">
      <t>コウ</t>
    </rPh>
    <rPh sb="82" eb="84">
      <t>カンロ</t>
    </rPh>
    <rPh sb="84" eb="86">
      <t>コウシン</t>
    </rPh>
    <rPh sb="86" eb="87">
      <t>リツ</t>
    </rPh>
    <rPh sb="92" eb="94">
      <t>ゼンコク</t>
    </rPh>
    <rPh sb="94" eb="96">
      <t>ヘイキン</t>
    </rPh>
    <rPh sb="97" eb="99">
      <t>ルイジ</t>
    </rPh>
    <rPh sb="99" eb="101">
      <t>ダンタイ</t>
    </rPh>
    <rPh sb="101" eb="103">
      <t>ヘイキン</t>
    </rPh>
    <rPh sb="106" eb="107">
      <t>タカ</t>
    </rPh>
    <rPh sb="109" eb="112">
      <t>ハイスイカン</t>
    </rPh>
    <rPh sb="113" eb="115">
      <t>タイヨウ</t>
    </rPh>
    <rPh sb="115" eb="117">
      <t>ネンスウ</t>
    </rPh>
    <rPh sb="120" eb="121">
      <t>ネン</t>
    </rPh>
    <rPh sb="127" eb="128">
      <t>カンガ</t>
    </rPh>
    <rPh sb="131" eb="132">
      <t>ヨ</t>
    </rPh>
    <rPh sb="137" eb="139">
      <t>カンロ</t>
    </rPh>
    <rPh sb="140" eb="142">
      <t>コウシン</t>
    </rPh>
    <rPh sb="151" eb="15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</si>
</sst>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4.04</c:v>
                </c:pt>
                <c:pt idx="1">
                  <c:v>5.96</c:v>
                </c:pt>
                <c:pt idx="2">
                  <c:v>0.06</c:v>
                </c:pt>
                <c:pt idx="3">
                  <c:v>1.45</c:v>
                </c:pt>
                <c:pt idx="4">
                  <c:v>3.25</c:v>
                </c:pt>
              </c:numCache>
            </c:numRef>
          </c:val>
        </c:ser>
        <c:dLbls>
          <c:showLegendKey val="0"/>
          <c:showVal val="0"/>
          <c:showCatName val="0"/>
          <c:showSerName val="0"/>
          <c:showPercent val="0"/>
          <c:showBubbleSize val="0"/>
        </c:dLbls>
        <c:gapWidth val="150"/>
        <c:axId val="76674176"/>
        <c:axId val="7667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76674176"/>
        <c:axId val="76676096"/>
      </c:lineChart>
      <c:dateAx>
        <c:axId val="76674176"/>
        <c:scaling>
          <c:orientation val="minMax"/>
        </c:scaling>
        <c:delete val="1"/>
        <c:axPos val="b"/>
        <c:numFmt formatCode="ge" sourceLinked="1"/>
        <c:majorTickMark val="none"/>
        <c:minorTickMark val="none"/>
        <c:tickLblPos val="none"/>
        <c:crossAx val="76676096"/>
        <c:crosses val="autoZero"/>
        <c:auto val="1"/>
        <c:lblOffset val="100"/>
        <c:baseTimeUnit val="years"/>
      </c:dateAx>
      <c:valAx>
        <c:axId val="766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62.09</c:v>
                </c:pt>
                <c:pt idx="1">
                  <c:v>66.760000000000005</c:v>
                </c:pt>
                <c:pt idx="2">
                  <c:v>67.02</c:v>
                </c:pt>
                <c:pt idx="3">
                  <c:v>64.88</c:v>
                </c:pt>
                <c:pt idx="4">
                  <c:v>66.31</c:v>
                </c:pt>
              </c:numCache>
            </c:numRef>
          </c:val>
        </c:ser>
        <c:dLbls>
          <c:showLegendKey val="0"/>
          <c:showVal val="0"/>
          <c:showCatName val="0"/>
          <c:showSerName val="0"/>
          <c:showPercent val="0"/>
          <c:showBubbleSize val="0"/>
        </c:dLbls>
        <c:gapWidth val="150"/>
        <c:axId val="77997568"/>
        <c:axId val="7799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77997568"/>
        <c:axId val="77999488"/>
      </c:lineChart>
      <c:dateAx>
        <c:axId val="77997568"/>
        <c:scaling>
          <c:orientation val="minMax"/>
        </c:scaling>
        <c:delete val="1"/>
        <c:axPos val="b"/>
        <c:numFmt formatCode="ge" sourceLinked="1"/>
        <c:majorTickMark val="none"/>
        <c:minorTickMark val="none"/>
        <c:tickLblPos val="none"/>
        <c:crossAx val="77999488"/>
        <c:crosses val="autoZero"/>
        <c:auto val="1"/>
        <c:lblOffset val="100"/>
        <c:baseTimeUnit val="years"/>
      </c:dateAx>
      <c:valAx>
        <c:axId val="7799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9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85.55</c:v>
                </c:pt>
                <c:pt idx="1">
                  <c:v>78.64</c:v>
                </c:pt>
                <c:pt idx="2">
                  <c:v>78.12</c:v>
                </c:pt>
                <c:pt idx="3">
                  <c:v>78.72</c:v>
                </c:pt>
                <c:pt idx="4">
                  <c:v>76.540000000000006</c:v>
                </c:pt>
              </c:numCache>
            </c:numRef>
          </c:val>
        </c:ser>
        <c:dLbls>
          <c:showLegendKey val="0"/>
          <c:showVal val="0"/>
          <c:showCatName val="0"/>
          <c:showSerName val="0"/>
          <c:showPercent val="0"/>
          <c:showBubbleSize val="0"/>
        </c:dLbls>
        <c:gapWidth val="150"/>
        <c:axId val="78046336"/>
        <c:axId val="7804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78046336"/>
        <c:axId val="78048256"/>
      </c:lineChart>
      <c:dateAx>
        <c:axId val="78046336"/>
        <c:scaling>
          <c:orientation val="minMax"/>
        </c:scaling>
        <c:delete val="1"/>
        <c:axPos val="b"/>
        <c:numFmt formatCode="ge" sourceLinked="1"/>
        <c:majorTickMark val="none"/>
        <c:minorTickMark val="none"/>
        <c:tickLblPos val="none"/>
        <c:crossAx val="78048256"/>
        <c:crosses val="autoZero"/>
        <c:auto val="1"/>
        <c:lblOffset val="100"/>
        <c:baseTimeUnit val="years"/>
      </c:dateAx>
      <c:valAx>
        <c:axId val="7804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4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103.63</c:v>
                </c:pt>
                <c:pt idx="1">
                  <c:v>103.01</c:v>
                </c:pt>
                <c:pt idx="2">
                  <c:v>104.28</c:v>
                </c:pt>
                <c:pt idx="3">
                  <c:v>107.26</c:v>
                </c:pt>
                <c:pt idx="4">
                  <c:v>101.63</c:v>
                </c:pt>
              </c:numCache>
            </c:numRef>
          </c:val>
        </c:ser>
        <c:dLbls>
          <c:showLegendKey val="0"/>
          <c:showVal val="0"/>
          <c:showCatName val="0"/>
          <c:showSerName val="0"/>
          <c:showPercent val="0"/>
          <c:showBubbleSize val="0"/>
        </c:dLbls>
        <c:gapWidth val="150"/>
        <c:axId val="76980992"/>
        <c:axId val="7698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76980992"/>
        <c:axId val="76982912"/>
      </c:lineChart>
      <c:dateAx>
        <c:axId val="76980992"/>
        <c:scaling>
          <c:orientation val="minMax"/>
        </c:scaling>
        <c:delete val="1"/>
        <c:axPos val="b"/>
        <c:numFmt formatCode="ge" sourceLinked="1"/>
        <c:majorTickMark val="none"/>
        <c:minorTickMark val="none"/>
        <c:tickLblPos val="none"/>
        <c:crossAx val="76982912"/>
        <c:crosses val="autoZero"/>
        <c:auto val="1"/>
        <c:lblOffset val="100"/>
        <c:baseTimeUnit val="years"/>
      </c:dateAx>
      <c:valAx>
        <c:axId val="76982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98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35.4</c:v>
                </c:pt>
                <c:pt idx="1">
                  <c:v>33.619999999999997</c:v>
                </c:pt>
                <c:pt idx="2">
                  <c:v>34.82</c:v>
                </c:pt>
                <c:pt idx="3">
                  <c:v>35.94</c:v>
                </c:pt>
                <c:pt idx="4">
                  <c:v>36.65</c:v>
                </c:pt>
              </c:numCache>
            </c:numRef>
          </c:val>
        </c:ser>
        <c:dLbls>
          <c:showLegendKey val="0"/>
          <c:showVal val="0"/>
          <c:showCatName val="0"/>
          <c:showSerName val="0"/>
          <c:showPercent val="0"/>
          <c:showBubbleSize val="0"/>
        </c:dLbls>
        <c:gapWidth val="150"/>
        <c:axId val="77418880"/>
        <c:axId val="774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77418880"/>
        <c:axId val="77420800"/>
      </c:lineChart>
      <c:dateAx>
        <c:axId val="77418880"/>
        <c:scaling>
          <c:orientation val="minMax"/>
        </c:scaling>
        <c:delete val="1"/>
        <c:axPos val="b"/>
        <c:numFmt formatCode="ge" sourceLinked="1"/>
        <c:majorTickMark val="none"/>
        <c:minorTickMark val="none"/>
        <c:tickLblPos val="none"/>
        <c:crossAx val="77420800"/>
        <c:crosses val="autoZero"/>
        <c:auto val="1"/>
        <c:lblOffset val="100"/>
        <c:baseTimeUnit val="years"/>
      </c:dateAx>
      <c:valAx>
        <c:axId val="774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1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formatCode="#,##0.00;&quot;△&quot;#,##0.00;&quot;-&quot;">
                  <c:v>1.59</c:v>
                </c:pt>
                <c:pt idx="3" formatCode="#,##0.00;&quot;△&quot;#,##0.00;&quot;-&quot;">
                  <c:v>1.55</c:v>
                </c:pt>
                <c:pt idx="4" formatCode="#,##0.00;&quot;△&quot;#,##0.00;&quot;-&quot;">
                  <c:v>1.53</c:v>
                </c:pt>
              </c:numCache>
            </c:numRef>
          </c:val>
        </c:ser>
        <c:dLbls>
          <c:showLegendKey val="0"/>
          <c:showVal val="0"/>
          <c:showCatName val="0"/>
          <c:showSerName val="0"/>
          <c:showPercent val="0"/>
          <c:showBubbleSize val="0"/>
        </c:dLbls>
        <c:gapWidth val="150"/>
        <c:axId val="77459456"/>
        <c:axId val="7746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77459456"/>
        <c:axId val="77461376"/>
      </c:lineChart>
      <c:dateAx>
        <c:axId val="77459456"/>
        <c:scaling>
          <c:orientation val="minMax"/>
        </c:scaling>
        <c:delete val="1"/>
        <c:axPos val="b"/>
        <c:numFmt formatCode="ge" sourceLinked="1"/>
        <c:majorTickMark val="none"/>
        <c:minorTickMark val="none"/>
        <c:tickLblPos val="none"/>
        <c:crossAx val="77461376"/>
        <c:crosses val="autoZero"/>
        <c:auto val="1"/>
        <c:lblOffset val="100"/>
        <c:baseTimeUnit val="years"/>
      </c:dateAx>
      <c:valAx>
        <c:axId val="7746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5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825536"/>
        <c:axId val="7782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77825536"/>
        <c:axId val="77827456"/>
      </c:lineChart>
      <c:dateAx>
        <c:axId val="77825536"/>
        <c:scaling>
          <c:orientation val="minMax"/>
        </c:scaling>
        <c:delete val="1"/>
        <c:axPos val="b"/>
        <c:numFmt formatCode="ge" sourceLinked="1"/>
        <c:majorTickMark val="none"/>
        <c:minorTickMark val="none"/>
        <c:tickLblPos val="none"/>
        <c:crossAx val="77827456"/>
        <c:crosses val="autoZero"/>
        <c:auto val="1"/>
        <c:lblOffset val="100"/>
        <c:baseTimeUnit val="years"/>
      </c:dateAx>
      <c:valAx>
        <c:axId val="77827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82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1726.65</c:v>
                </c:pt>
                <c:pt idx="1">
                  <c:v>8526.0400000000009</c:v>
                </c:pt>
                <c:pt idx="2">
                  <c:v>82432.59</c:v>
                </c:pt>
                <c:pt idx="3">
                  <c:v>1436.11</c:v>
                </c:pt>
                <c:pt idx="4">
                  <c:v>710.1</c:v>
                </c:pt>
              </c:numCache>
            </c:numRef>
          </c:val>
        </c:ser>
        <c:dLbls>
          <c:showLegendKey val="0"/>
          <c:showVal val="0"/>
          <c:showCatName val="0"/>
          <c:showSerName val="0"/>
          <c:showPercent val="0"/>
          <c:showBubbleSize val="0"/>
        </c:dLbls>
        <c:gapWidth val="150"/>
        <c:axId val="78124544"/>
        <c:axId val="7812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78124544"/>
        <c:axId val="78126464"/>
      </c:lineChart>
      <c:dateAx>
        <c:axId val="78124544"/>
        <c:scaling>
          <c:orientation val="minMax"/>
        </c:scaling>
        <c:delete val="1"/>
        <c:axPos val="b"/>
        <c:numFmt formatCode="ge" sourceLinked="1"/>
        <c:majorTickMark val="none"/>
        <c:minorTickMark val="none"/>
        <c:tickLblPos val="none"/>
        <c:crossAx val="78126464"/>
        <c:crosses val="autoZero"/>
        <c:auto val="1"/>
        <c:lblOffset val="100"/>
        <c:baseTimeUnit val="years"/>
      </c:dateAx>
      <c:valAx>
        <c:axId val="78126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81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1010.57</c:v>
                </c:pt>
                <c:pt idx="1">
                  <c:v>1141</c:v>
                </c:pt>
                <c:pt idx="2">
                  <c:v>1100.58</c:v>
                </c:pt>
                <c:pt idx="3">
                  <c:v>1082.31</c:v>
                </c:pt>
                <c:pt idx="4">
                  <c:v>1037.42</c:v>
                </c:pt>
              </c:numCache>
            </c:numRef>
          </c:val>
        </c:ser>
        <c:dLbls>
          <c:showLegendKey val="0"/>
          <c:showVal val="0"/>
          <c:showCatName val="0"/>
          <c:showSerName val="0"/>
          <c:showPercent val="0"/>
          <c:showBubbleSize val="0"/>
        </c:dLbls>
        <c:gapWidth val="150"/>
        <c:axId val="78169216"/>
        <c:axId val="7817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78169216"/>
        <c:axId val="78171136"/>
      </c:lineChart>
      <c:dateAx>
        <c:axId val="78169216"/>
        <c:scaling>
          <c:orientation val="minMax"/>
        </c:scaling>
        <c:delete val="1"/>
        <c:axPos val="b"/>
        <c:numFmt formatCode="ge" sourceLinked="1"/>
        <c:majorTickMark val="none"/>
        <c:minorTickMark val="none"/>
        <c:tickLblPos val="none"/>
        <c:crossAx val="78171136"/>
        <c:crosses val="autoZero"/>
        <c:auto val="1"/>
        <c:lblOffset val="100"/>
        <c:baseTimeUnit val="years"/>
      </c:dateAx>
      <c:valAx>
        <c:axId val="78171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81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57.49</c:v>
                </c:pt>
                <c:pt idx="1">
                  <c:v>54.91</c:v>
                </c:pt>
                <c:pt idx="2">
                  <c:v>53.54</c:v>
                </c:pt>
                <c:pt idx="3">
                  <c:v>52.22</c:v>
                </c:pt>
                <c:pt idx="4">
                  <c:v>54.88</c:v>
                </c:pt>
              </c:numCache>
            </c:numRef>
          </c:val>
        </c:ser>
        <c:dLbls>
          <c:showLegendKey val="0"/>
          <c:showVal val="0"/>
          <c:showCatName val="0"/>
          <c:showSerName val="0"/>
          <c:showPercent val="0"/>
          <c:showBubbleSize val="0"/>
        </c:dLbls>
        <c:gapWidth val="150"/>
        <c:axId val="77924992"/>
        <c:axId val="7794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77924992"/>
        <c:axId val="77947648"/>
      </c:lineChart>
      <c:dateAx>
        <c:axId val="77924992"/>
        <c:scaling>
          <c:orientation val="minMax"/>
        </c:scaling>
        <c:delete val="1"/>
        <c:axPos val="b"/>
        <c:numFmt formatCode="ge" sourceLinked="1"/>
        <c:majorTickMark val="none"/>
        <c:minorTickMark val="none"/>
        <c:tickLblPos val="none"/>
        <c:crossAx val="77947648"/>
        <c:crosses val="autoZero"/>
        <c:auto val="1"/>
        <c:lblOffset val="100"/>
        <c:baseTimeUnit val="years"/>
      </c:dateAx>
      <c:valAx>
        <c:axId val="7794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2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327.23</c:v>
                </c:pt>
                <c:pt idx="1">
                  <c:v>340.61</c:v>
                </c:pt>
                <c:pt idx="2">
                  <c:v>352.03</c:v>
                </c:pt>
                <c:pt idx="3">
                  <c:v>361.95</c:v>
                </c:pt>
                <c:pt idx="4">
                  <c:v>345.06</c:v>
                </c:pt>
              </c:numCache>
            </c:numRef>
          </c:val>
        </c:ser>
        <c:dLbls>
          <c:showLegendKey val="0"/>
          <c:showVal val="0"/>
          <c:showCatName val="0"/>
          <c:showSerName val="0"/>
          <c:showPercent val="0"/>
          <c:showBubbleSize val="0"/>
        </c:dLbls>
        <c:gapWidth val="150"/>
        <c:axId val="77973376"/>
        <c:axId val="7797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77973376"/>
        <c:axId val="77975552"/>
      </c:lineChart>
      <c:dateAx>
        <c:axId val="77973376"/>
        <c:scaling>
          <c:orientation val="minMax"/>
        </c:scaling>
        <c:delete val="1"/>
        <c:axPos val="b"/>
        <c:numFmt formatCode="ge" sourceLinked="1"/>
        <c:majorTickMark val="none"/>
        <c:minorTickMark val="none"/>
        <c:tickLblPos val="none"/>
        <c:crossAx val="77975552"/>
        <c:crosses val="autoZero"/>
        <c:auto val="1"/>
        <c:lblOffset val="100"/>
        <c:baseTimeUnit val="years"/>
      </c:dateAx>
      <c:valAx>
        <c:axId val="7797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7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B5" zoomScale="85" zoomScaleNormal="85"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玉川村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6992</v>
      </c>
      <c r="AJ8" s="56"/>
      <c r="AK8" s="56"/>
      <c r="AL8" s="56"/>
      <c r="AM8" s="56"/>
      <c r="AN8" s="56"/>
      <c r="AO8" s="56"/>
      <c r="AP8" s="57"/>
      <c r="AQ8" s="47">
        <f>データ!R6</f>
        <v>46.67</v>
      </c>
      <c r="AR8" s="47"/>
      <c r="AS8" s="47"/>
      <c r="AT8" s="47"/>
      <c r="AU8" s="47"/>
      <c r="AV8" s="47"/>
      <c r="AW8" s="47"/>
      <c r="AX8" s="47"/>
      <c r="AY8" s="47">
        <f>データ!S6</f>
        <v>149.82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65.77</v>
      </c>
      <c r="K10" s="47"/>
      <c r="L10" s="47"/>
      <c r="M10" s="47"/>
      <c r="N10" s="47"/>
      <c r="O10" s="47"/>
      <c r="P10" s="47"/>
      <c r="Q10" s="47"/>
      <c r="R10" s="47">
        <f>データ!O6</f>
        <v>79.430000000000007</v>
      </c>
      <c r="S10" s="47"/>
      <c r="T10" s="47"/>
      <c r="U10" s="47"/>
      <c r="V10" s="47"/>
      <c r="W10" s="47"/>
      <c r="X10" s="47"/>
      <c r="Y10" s="47"/>
      <c r="Z10" s="78">
        <f>データ!P6</f>
        <v>3810</v>
      </c>
      <c r="AA10" s="78"/>
      <c r="AB10" s="78"/>
      <c r="AC10" s="78"/>
      <c r="AD10" s="78"/>
      <c r="AE10" s="78"/>
      <c r="AF10" s="78"/>
      <c r="AG10" s="78"/>
      <c r="AH10" s="2"/>
      <c r="AI10" s="78">
        <f>データ!T6</f>
        <v>5410</v>
      </c>
      <c r="AJ10" s="78"/>
      <c r="AK10" s="78"/>
      <c r="AL10" s="78"/>
      <c r="AM10" s="78"/>
      <c r="AN10" s="78"/>
      <c r="AO10" s="78"/>
      <c r="AP10" s="78"/>
      <c r="AQ10" s="47">
        <f>データ!U6</f>
        <v>24.4</v>
      </c>
      <c r="AR10" s="47"/>
      <c r="AS10" s="47"/>
      <c r="AT10" s="47"/>
      <c r="AU10" s="47"/>
      <c r="AV10" s="47"/>
      <c r="AW10" s="47"/>
      <c r="AX10" s="47"/>
      <c r="AY10" s="47">
        <f>データ!V6</f>
        <v>221.72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75027</v>
      </c>
      <c r="D6" s="31">
        <f t="shared" si="3"/>
        <v>46</v>
      </c>
      <c r="E6" s="31">
        <f t="shared" si="3"/>
        <v>1</v>
      </c>
      <c r="F6" s="31">
        <f t="shared" si="3"/>
        <v>0</v>
      </c>
      <c r="G6" s="31">
        <f t="shared" si="3"/>
        <v>1</v>
      </c>
      <c r="H6" s="31" t="str">
        <f t="shared" si="3"/>
        <v>福島県　玉川村</v>
      </c>
      <c r="I6" s="31" t="str">
        <f t="shared" si="3"/>
        <v>法適用</v>
      </c>
      <c r="J6" s="31" t="str">
        <f t="shared" si="3"/>
        <v>水道事業</v>
      </c>
      <c r="K6" s="31" t="str">
        <f t="shared" si="3"/>
        <v>末端給水事業</v>
      </c>
      <c r="L6" s="31" t="str">
        <f t="shared" si="3"/>
        <v>A8</v>
      </c>
      <c r="M6" s="32" t="str">
        <f t="shared" si="3"/>
        <v>-</v>
      </c>
      <c r="N6" s="32">
        <f t="shared" si="3"/>
        <v>65.77</v>
      </c>
      <c r="O6" s="32">
        <f t="shared" si="3"/>
        <v>79.430000000000007</v>
      </c>
      <c r="P6" s="32">
        <f t="shared" si="3"/>
        <v>3810</v>
      </c>
      <c r="Q6" s="32">
        <f t="shared" si="3"/>
        <v>6992</v>
      </c>
      <c r="R6" s="32">
        <f t="shared" si="3"/>
        <v>46.67</v>
      </c>
      <c r="S6" s="32">
        <f t="shared" si="3"/>
        <v>149.82</v>
      </c>
      <c r="T6" s="32">
        <f t="shared" si="3"/>
        <v>5410</v>
      </c>
      <c r="U6" s="32">
        <f t="shared" si="3"/>
        <v>24.4</v>
      </c>
      <c r="V6" s="32">
        <f t="shared" si="3"/>
        <v>221.72</v>
      </c>
      <c r="W6" s="33">
        <f>IF(W7="",NA(),W7)</f>
        <v>103.63</v>
      </c>
      <c r="X6" s="33">
        <f t="shared" ref="X6:AF6" si="4">IF(X7="",NA(),X7)</f>
        <v>103.01</v>
      </c>
      <c r="Y6" s="33">
        <f t="shared" si="4"/>
        <v>104.28</v>
      </c>
      <c r="Z6" s="33">
        <f t="shared" si="4"/>
        <v>107.26</v>
      </c>
      <c r="AA6" s="33">
        <f t="shared" si="4"/>
        <v>101.63</v>
      </c>
      <c r="AB6" s="33">
        <f t="shared" si="4"/>
        <v>108.06</v>
      </c>
      <c r="AC6" s="33">
        <f t="shared" si="4"/>
        <v>104.82</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2">
        <f t="shared" si="5"/>
        <v>0</v>
      </c>
      <c r="AM6" s="33">
        <f t="shared" si="5"/>
        <v>23.31</v>
      </c>
      <c r="AN6" s="33">
        <f t="shared" si="5"/>
        <v>26.83</v>
      </c>
      <c r="AO6" s="33">
        <f t="shared" si="5"/>
        <v>26.81</v>
      </c>
      <c r="AP6" s="33">
        <f t="shared" si="5"/>
        <v>28.31</v>
      </c>
      <c r="AQ6" s="33">
        <f t="shared" si="5"/>
        <v>13.46</v>
      </c>
      <c r="AR6" s="32" t="str">
        <f>IF(AR7="","",IF(AR7="-","【-】","【"&amp;SUBSTITUTE(TEXT(AR7,"#,##0.00"),"-","△")&amp;"】"))</f>
        <v>【0.81】</v>
      </c>
      <c r="AS6" s="33">
        <f>IF(AS7="",NA(),AS7)</f>
        <v>1726.65</v>
      </c>
      <c r="AT6" s="33">
        <f t="shared" ref="AT6:BB6" si="6">IF(AT7="",NA(),AT7)</f>
        <v>8526.0400000000009</v>
      </c>
      <c r="AU6" s="33">
        <f t="shared" si="6"/>
        <v>82432.59</v>
      </c>
      <c r="AV6" s="33">
        <f t="shared" si="6"/>
        <v>1436.11</v>
      </c>
      <c r="AW6" s="33">
        <f t="shared" si="6"/>
        <v>710.1</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1010.57</v>
      </c>
      <c r="BE6" s="33">
        <f t="shared" ref="BE6:BM6" si="7">IF(BE7="",NA(),BE7)</f>
        <v>1141</v>
      </c>
      <c r="BF6" s="33">
        <f t="shared" si="7"/>
        <v>1100.58</v>
      </c>
      <c r="BG6" s="33">
        <f t="shared" si="7"/>
        <v>1082.31</v>
      </c>
      <c r="BH6" s="33">
        <f t="shared" si="7"/>
        <v>1037.42</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57.49</v>
      </c>
      <c r="BP6" s="33">
        <f t="shared" ref="BP6:BX6" si="8">IF(BP7="",NA(),BP7)</f>
        <v>54.91</v>
      </c>
      <c r="BQ6" s="33">
        <f t="shared" si="8"/>
        <v>53.54</v>
      </c>
      <c r="BR6" s="33">
        <f t="shared" si="8"/>
        <v>52.22</v>
      </c>
      <c r="BS6" s="33">
        <f t="shared" si="8"/>
        <v>54.88</v>
      </c>
      <c r="BT6" s="33">
        <f t="shared" si="8"/>
        <v>93.43</v>
      </c>
      <c r="BU6" s="33">
        <f t="shared" si="8"/>
        <v>90.17</v>
      </c>
      <c r="BV6" s="33">
        <f t="shared" si="8"/>
        <v>90.69</v>
      </c>
      <c r="BW6" s="33">
        <f t="shared" si="8"/>
        <v>90.64</v>
      </c>
      <c r="BX6" s="33">
        <f t="shared" si="8"/>
        <v>93.66</v>
      </c>
      <c r="BY6" s="32" t="str">
        <f>IF(BY7="","",IF(BY7="-","【-】","【"&amp;SUBSTITUTE(TEXT(BY7,"#,##0.00"),"-","△")&amp;"】"))</f>
        <v>【104.60】</v>
      </c>
      <c r="BZ6" s="33">
        <f>IF(BZ7="",NA(),BZ7)</f>
        <v>327.23</v>
      </c>
      <c r="CA6" s="33">
        <f t="shared" ref="CA6:CI6" si="9">IF(CA7="",NA(),CA7)</f>
        <v>340.61</v>
      </c>
      <c r="CB6" s="33">
        <f t="shared" si="9"/>
        <v>352.03</v>
      </c>
      <c r="CC6" s="33">
        <f t="shared" si="9"/>
        <v>361.95</v>
      </c>
      <c r="CD6" s="33">
        <f t="shared" si="9"/>
        <v>345.06</v>
      </c>
      <c r="CE6" s="33">
        <f t="shared" si="9"/>
        <v>204.24</v>
      </c>
      <c r="CF6" s="33">
        <f t="shared" si="9"/>
        <v>210.28</v>
      </c>
      <c r="CG6" s="33">
        <f t="shared" si="9"/>
        <v>211.08</v>
      </c>
      <c r="CH6" s="33">
        <f t="shared" si="9"/>
        <v>213.52</v>
      </c>
      <c r="CI6" s="33">
        <f t="shared" si="9"/>
        <v>208.21</v>
      </c>
      <c r="CJ6" s="32" t="str">
        <f>IF(CJ7="","",IF(CJ7="-","【-】","【"&amp;SUBSTITUTE(TEXT(CJ7,"#,##0.00"),"-","△")&amp;"】"))</f>
        <v>【164.21】</v>
      </c>
      <c r="CK6" s="33">
        <f>IF(CK7="",NA(),CK7)</f>
        <v>62.09</v>
      </c>
      <c r="CL6" s="33">
        <f t="shared" ref="CL6:CT6" si="10">IF(CL7="",NA(),CL7)</f>
        <v>66.760000000000005</v>
      </c>
      <c r="CM6" s="33">
        <f t="shared" si="10"/>
        <v>67.02</v>
      </c>
      <c r="CN6" s="33">
        <f t="shared" si="10"/>
        <v>64.88</v>
      </c>
      <c r="CO6" s="33">
        <f t="shared" si="10"/>
        <v>66.31</v>
      </c>
      <c r="CP6" s="33">
        <f t="shared" si="10"/>
        <v>51.05</v>
      </c>
      <c r="CQ6" s="33">
        <f t="shared" si="10"/>
        <v>50.49</v>
      </c>
      <c r="CR6" s="33">
        <f t="shared" si="10"/>
        <v>49.69</v>
      </c>
      <c r="CS6" s="33">
        <f t="shared" si="10"/>
        <v>49.77</v>
      </c>
      <c r="CT6" s="33">
        <f t="shared" si="10"/>
        <v>49.22</v>
      </c>
      <c r="CU6" s="32" t="str">
        <f>IF(CU7="","",IF(CU7="-","【-】","【"&amp;SUBSTITUTE(TEXT(CU7,"#,##0.00"),"-","△")&amp;"】"))</f>
        <v>【59.80】</v>
      </c>
      <c r="CV6" s="33">
        <f>IF(CV7="",NA(),CV7)</f>
        <v>85.55</v>
      </c>
      <c r="CW6" s="33">
        <f t="shared" ref="CW6:DE6" si="11">IF(CW7="",NA(),CW7)</f>
        <v>78.64</v>
      </c>
      <c r="CX6" s="33">
        <f t="shared" si="11"/>
        <v>78.12</v>
      </c>
      <c r="CY6" s="33">
        <f t="shared" si="11"/>
        <v>78.72</v>
      </c>
      <c r="CZ6" s="33">
        <f t="shared" si="11"/>
        <v>76.540000000000006</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35.4</v>
      </c>
      <c r="DH6" s="33">
        <f t="shared" ref="DH6:DP6" si="12">IF(DH7="",NA(),DH7)</f>
        <v>33.619999999999997</v>
      </c>
      <c r="DI6" s="33">
        <f t="shared" si="12"/>
        <v>34.82</v>
      </c>
      <c r="DJ6" s="33">
        <f t="shared" si="12"/>
        <v>35.94</v>
      </c>
      <c r="DK6" s="33">
        <f t="shared" si="12"/>
        <v>36.65</v>
      </c>
      <c r="DL6" s="33">
        <f t="shared" si="12"/>
        <v>33.21</v>
      </c>
      <c r="DM6" s="33">
        <f t="shared" si="12"/>
        <v>34.24</v>
      </c>
      <c r="DN6" s="33">
        <f t="shared" si="12"/>
        <v>35.18</v>
      </c>
      <c r="DO6" s="33">
        <f t="shared" si="12"/>
        <v>36.43</v>
      </c>
      <c r="DP6" s="33">
        <f t="shared" si="12"/>
        <v>46.12</v>
      </c>
      <c r="DQ6" s="32" t="str">
        <f>IF(DQ7="","",IF(DQ7="-","【-】","【"&amp;SUBSTITUTE(TEXT(DQ7,"#,##0.00"),"-","△")&amp;"】"))</f>
        <v>【46.31】</v>
      </c>
      <c r="DR6" s="32">
        <f>IF(DR7="",NA(),DR7)</f>
        <v>0</v>
      </c>
      <c r="DS6" s="32">
        <f t="shared" ref="DS6:EA6" si="13">IF(DS7="",NA(),DS7)</f>
        <v>0</v>
      </c>
      <c r="DT6" s="33">
        <f t="shared" si="13"/>
        <v>1.59</v>
      </c>
      <c r="DU6" s="33">
        <f t="shared" si="13"/>
        <v>1.55</v>
      </c>
      <c r="DV6" s="33">
        <f t="shared" si="13"/>
        <v>1.53</v>
      </c>
      <c r="DW6" s="33">
        <f t="shared" si="13"/>
        <v>6.34</v>
      </c>
      <c r="DX6" s="33">
        <f t="shared" si="13"/>
        <v>6.81</v>
      </c>
      <c r="DY6" s="33">
        <f t="shared" si="13"/>
        <v>8.41</v>
      </c>
      <c r="DZ6" s="33">
        <f t="shared" si="13"/>
        <v>8.7200000000000006</v>
      </c>
      <c r="EA6" s="33">
        <f t="shared" si="13"/>
        <v>9.86</v>
      </c>
      <c r="EB6" s="32" t="str">
        <f>IF(EB7="","",IF(EB7="-","【-】","【"&amp;SUBSTITUTE(TEXT(EB7,"#,##0.00"),"-","△")&amp;"】"))</f>
        <v>【12.42】</v>
      </c>
      <c r="EC6" s="33">
        <f>IF(EC7="",NA(),EC7)</f>
        <v>4.04</v>
      </c>
      <c r="ED6" s="33">
        <f t="shared" ref="ED6:EL6" si="14">IF(ED7="",NA(),ED7)</f>
        <v>5.96</v>
      </c>
      <c r="EE6" s="33">
        <f t="shared" si="14"/>
        <v>0.06</v>
      </c>
      <c r="EF6" s="33">
        <f t="shared" si="14"/>
        <v>1.45</v>
      </c>
      <c r="EG6" s="33">
        <f t="shared" si="14"/>
        <v>3.25</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x14ac:dyDescent="0.15">
      <c r="A7" s="26"/>
      <c r="B7" s="35">
        <v>2014</v>
      </c>
      <c r="C7" s="35">
        <v>75027</v>
      </c>
      <c r="D7" s="35">
        <v>46</v>
      </c>
      <c r="E7" s="35">
        <v>1</v>
      </c>
      <c r="F7" s="35">
        <v>0</v>
      </c>
      <c r="G7" s="35">
        <v>1</v>
      </c>
      <c r="H7" s="35" t="s">
        <v>93</v>
      </c>
      <c r="I7" s="35" t="s">
        <v>94</v>
      </c>
      <c r="J7" s="35" t="s">
        <v>95</v>
      </c>
      <c r="K7" s="35" t="s">
        <v>96</v>
      </c>
      <c r="L7" s="35" t="s">
        <v>97</v>
      </c>
      <c r="M7" s="36" t="s">
        <v>98</v>
      </c>
      <c r="N7" s="36">
        <v>65.77</v>
      </c>
      <c r="O7" s="36">
        <v>79.430000000000007</v>
      </c>
      <c r="P7" s="36">
        <v>3810</v>
      </c>
      <c r="Q7" s="36">
        <v>6992</v>
      </c>
      <c r="R7" s="36">
        <v>46.67</v>
      </c>
      <c r="S7" s="36">
        <v>149.82</v>
      </c>
      <c r="T7" s="36">
        <v>5410</v>
      </c>
      <c r="U7" s="36">
        <v>24.4</v>
      </c>
      <c r="V7" s="36">
        <v>221.72</v>
      </c>
      <c r="W7" s="36">
        <v>103.63</v>
      </c>
      <c r="X7" s="36">
        <v>103.01</v>
      </c>
      <c r="Y7" s="36">
        <v>104.28</v>
      </c>
      <c r="Z7" s="36">
        <v>107.26</v>
      </c>
      <c r="AA7" s="36">
        <v>101.63</v>
      </c>
      <c r="AB7" s="36">
        <v>108.06</v>
      </c>
      <c r="AC7" s="36">
        <v>104.82</v>
      </c>
      <c r="AD7" s="36">
        <v>104.95</v>
      </c>
      <c r="AE7" s="36">
        <v>105.53</v>
      </c>
      <c r="AF7" s="36">
        <v>107.2</v>
      </c>
      <c r="AG7" s="36">
        <v>113.03</v>
      </c>
      <c r="AH7" s="36">
        <v>0</v>
      </c>
      <c r="AI7" s="36">
        <v>0</v>
      </c>
      <c r="AJ7" s="36">
        <v>0</v>
      </c>
      <c r="AK7" s="36">
        <v>0</v>
      </c>
      <c r="AL7" s="36">
        <v>0</v>
      </c>
      <c r="AM7" s="36">
        <v>23.31</v>
      </c>
      <c r="AN7" s="36">
        <v>26.83</v>
      </c>
      <c r="AO7" s="36">
        <v>26.81</v>
      </c>
      <c r="AP7" s="36">
        <v>28.31</v>
      </c>
      <c r="AQ7" s="36">
        <v>13.46</v>
      </c>
      <c r="AR7" s="36">
        <v>0.81</v>
      </c>
      <c r="AS7" s="36">
        <v>1726.65</v>
      </c>
      <c r="AT7" s="36">
        <v>8526.0400000000009</v>
      </c>
      <c r="AU7" s="36">
        <v>82432.59</v>
      </c>
      <c r="AV7" s="36">
        <v>1436.11</v>
      </c>
      <c r="AW7" s="36">
        <v>710.1</v>
      </c>
      <c r="AX7" s="36">
        <v>1129.9100000000001</v>
      </c>
      <c r="AY7" s="36">
        <v>1197.1099999999999</v>
      </c>
      <c r="AZ7" s="36">
        <v>1002.64</v>
      </c>
      <c r="BA7" s="36">
        <v>1164.51</v>
      </c>
      <c r="BB7" s="36">
        <v>434.72</v>
      </c>
      <c r="BC7" s="36">
        <v>264.16000000000003</v>
      </c>
      <c r="BD7" s="36">
        <v>1010.57</v>
      </c>
      <c r="BE7" s="36">
        <v>1141</v>
      </c>
      <c r="BF7" s="36">
        <v>1100.58</v>
      </c>
      <c r="BG7" s="36">
        <v>1082.31</v>
      </c>
      <c r="BH7" s="36">
        <v>1037.42</v>
      </c>
      <c r="BI7" s="36">
        <v>540.94000000000005</v>
      </c>
      <c r="BJ7" s="36">
        <v>532.29999999999995</v>
      </c>
      <c r="BK7" s="36">
        <v>520.29999999999995</v>
      </c>
      <c r="BL7" s="36">
        <v>498.27</v>
      </c>
      <c r="BM7" s="36">
        <v>495.76</v>
      </c>
      <c r="BN7" s="36">
        <v>283.72000000000003</v>
      </c>
      <c r="BO7" s="36">
        <v>57.49</v>
      </c>
      <c r="BP7" s="36">
        <v>54.91</v>
      </c>
      <c r="BQ7" s="36">
        <v>53.54</v>
      </c>
      <c r="BR7" s="36">
        <v>52.22</v>
      </c>
      <c r="BS7" s="36">
        <v>54.88</v>
      </c>
      <c r="BT7" s="36">
        <v>93.43</v>
      </c>
      <c r="BU7" s="36">
        <v>90.17</v>
      </c>
      <c r="BV7" s="36">
        <v>90.69</v>
      </c>
      <c r="BW7" s="36">
        <v>90.64</v>
      </c>
      <c r="BX7" s="36">
        <v>93.66</v>
      </c>
      <c r="BY7" s="36">
        <v>104.6</v>
      </c>
      <c r="BZ7" s="36">
        <v>327.23</v>
      </c>
      <c r="CA7" s="36">
        <v>340.61</v>
      </c>
      <c r="CB7" s="36">
        <v>352.03</v>
      </c>
      <c r="CC7" s="36">
        <v>361.95</v>
      </c>
      <c r="CD7" s="36">
        <v>345.06</v>
      </c>
      <c r="CE7" s="36">
        <v>204.24</v>
      </c>
      <c r="CF7" s="36">
        <v>210.28</v>
      </c>
      <c r="CG7" s="36">
        <v>211.08</v>
      </c>
      <c r="CH7" s="36">
        <v>213.52</v>
      </c>
      <c r="CI7" s="36">
        <v>208.21</v>
      </c>
      <c r="CJ7" s="36">
        <v>164.21</v>
      </c>
      <c r="CK7" s="36">
        <v>62.09</v>
      </c>
      <c r="CL7" s="36">
        <v>66.760000000000005</v>
      </c>
      <c r="CM7" s="36">
        <v>67.02</v>
      </c>
      <c r="CN7" s="36">
        <v>64.88</v>
      </c>
      <c r="CO7" s="36">
        <v>66.31</v>
      </c>
      <c r="CP7" s="36">
        <v>51.05</v>
      </c>
      <c r="CQ7" s="36">
        <v>50.49</v>
      </c>
      <c r="CR7" s="36">
        <v>49.69</v>
      </c>
      <c r="CS7" s="36">
        <v>49.77</v>
      </c>
      <c r="CT7" s="36">
        <v>49.22</v>
      </c>
      <c r="CU7" s="36">
        <v>59.8</v>
      </c>
      <c r="CV7" s="36">
        <v>85.55</v>
      </c>
      <c r="CW7" s="36">
        <v>78.64</v>
      </c>
      <c r="CX7" s="36">
        <v>78.12</v>
      </c>
      <c r="CY7" s="36">
        <v>78.72</v>
      </c>
      <c r="CZ7" s="36">
        <v>76.540000000000006</v>
      </c>
      <c r="DA7" s="36">
        <v>80.81</v>
      </c>
      <c r="DB7" s="36">
        <v>78.7</v>
      </c>
      <c r="DC7" s="36">
        <v>80.010000000000005</v>
      </c>
      <c r="DD7" s="36">
        <v>79.98</v>
      </c>
      <c r="DE7" s="36">
        <v>79.48</v>
      </c>
      <c r="DF7" s="36">
        <v>89.78</v>
      </c>
      <c r="DG7" s="36">
        <v>35.4</v>
      </c>
      <c r="DH7" s="36">
        <v>33.619999999999997</v>
      </c>
      <c r="DI7" s="36">
        <v>34.82</v>
      </c>
      <c r="DJ7" s="36">
        <v>35.94</v>
      </c>
      <c r="DK7" s="36">
        <v>36.65</v>
      </c>
      <c r="DL7" s="36">
        <v>33.21</v>
      </c>
      <c r="DM7" s="36">
        <v>34.24</v>
      </c>
      <c r="DN7" s="36">
        <v>35.18</v>
      </c>
      <c r="DO7" s="36">
        <v>36.43</v>
      </c>
      <c r="DP7" s="36">
        <v>46.12</v>
      </c>
      <c r="DQ7" s="36">
        <v>46.31</v>
      </c>
      <c r="DR7" s="36">
        <v>0</v>
      </c>
      <c r="DS7" s="36">
        <v>0</v>
      </c>
      <c r="DT7" s="36">
        <v>1.59</v>
      </c>
      <c r="DU7" s="36">
        <v>1.55</v>
      </c>
      <c r="DV7" s="36">
        <v>1.53</v>
      </c>
      <c r="DW7" s="36">
        <v>6.34</v>
      </c>
      <c r="DX7" s="36">
        <v>6.81</v>
      </c>
      <c r="DY7" s="36">
        <v>8.41</v>
      </c>
      <c r="DZ7" s="36">
        <v>8.7200000000000006</v>
      </c>
      <c r="EA7" s="36">
        <v>9.86</v>
      </c>
      <c r="EB7" s="36">
        <v>12.42</v>
      </c>
      <c r="EC7" s="36">
        <v>4.04</v>
      </c>
      <c r="ED7" s="36">
        <v>5.96</v>
      </c>
      <c r="EE7" s="36">
        <v>0.06</v>
      </c>
      <c r="EF7" s="36">
        <v>1.45</v>
      </c>
      <c r="EG7" s="36">
        <v>3.25</v>
      </c>
      <c r="EH7" s="36">
        <v>0.81</v>
      </c>
      <c r="EI7" s="36">
        <v>0.82</v>
      </c>
      <c r="EJ7" s="36">
        <v>0.66</v>
      </c>
      <c r="EK7" s="36">
        <v>0.64</v>
      </c>
      <c r="EL7" s="36">
        <v>0.56000000000000005</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H-OWADA</cp:lastModifiedBy>
  <cp:lastPrinted>2016-02-16T01:34:50Z</cp:lastPrinted>
  <dcterms:created xsi:type="dcterms:W3CDTF">2016-01-18T04:41:27Z</dcterms:created>
  <dcterms:modified xsi:type="dcterms:W3CDTF">2016-02-16T04:02:40Z</dcterms:modified>
</cp:coreProperties>
</file>