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v00\上下水道課\共有フォルダ\総務係\報告\Ｈ27報告\18.H28.2.16公営企業経営分析\2.水道事業\"/>
    </mc:Choice>
  </mc:AlternateContent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R10" i="4" s="1"/>
  <c r="N6" i="5"/>
  <c r="M6" i="5"/>
  <c r="B10" i="4" s="1"/>
  <c r="L6" i="5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J10" i="4"/>
  <c r="AY8" i="4"/>
  <c r="AQ8" i="4"/>
  <c r="Z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<sst xmlns="http://schemas.openxmlformats.org/spreadsheetml/2006/main" count="217" uniqueCount="107">
  <si>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</si>
  <si>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</si>
  <si>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</si>
  <si>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</si>
  <si>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</si>
  <si>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</si>
  <si>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</si>
  <si>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</si>
  <si>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</si>
  <si>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</si>
  <si>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</si>
  <si>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</si>
  <si>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</si>
  <si>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</si>
  <si>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</si>
  <si>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</si>
  <si>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</si>
  <si>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</si>
  <si>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</si>
  <si>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</si>
  <si>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</si>
  <si>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</si>
  <si>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</si>
  <si>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</si>
  <si>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</si>
  <si>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</si>
  <si>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</si>
  <si>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</si>
  <si>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</si>
  <si>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</si>
  <si>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</si>
  <si>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</si>
  <si>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</si>
  <si>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</si>
  <si>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</si>
  <si>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</si>
  <si>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</si>
  <si>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</si>
  <si>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</si>
  <si>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</si>
  <si>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</si>
  <si>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</si>
  <si>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</si>
  <si>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</si>
  <si>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</si>
  <si>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</si>
  <si>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</si>
  <si>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</si>
  <si>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</si>
  <si>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</si>
  <si>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</si>
  <si>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</si>
  <si>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</si>
  <si>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</si>
  <si>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</si>
  <si>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</si>
  <si>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</si>
  <si>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</si>
  <si>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</si>
  <si>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</si>
  <si>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</si>
  <si>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</si>
  <si>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</si>
  <si>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</si>
  <si>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</si>
  <si>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</si>
  <si>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</si>
  <si>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</si>
  <si>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</si>
  <si>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</si>
  <si>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</si>
  <si>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</si>
  <si>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</si>
  <si>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</si>
  <si>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</si>
  <si>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</si>
  <si>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</si>
  <si>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</si>
  <si>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</si>
  <si>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</si>
  <si>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</si>
  <si>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</si>
  <si>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</si>
  <si>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</si>
  <si>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</si>
  <si>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</si>
  <si>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</si>
  <si>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</si>
  <si>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</si>
  <si>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</si>
  <si>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</si>
  <si>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</si>
  <si>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</si>
  <si>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会津美里町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</si>
  <si>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</si>
  <si>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</si>
  <si>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</si>
  <si>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</si>
  <si>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</si>
  <si>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</si>
  <si>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</si>
  <si>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</si>
  <si>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</si>
  <si>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</si>
  <si>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経常収支比率、累積欠損金比率
料金収入及び一般会計繰入金等で維持管理費用、地方債償還利子等を賄えていない現状にある。これに伴い累積欠損金についても増加している。
流動化率
類似団体と比較し、短期的な債務の支払い能力が下回っている。
H26年度については、会計制度改正による大幅減少となっている。
企業債残高対給水収益比率
類似団体と比較し、施設整備に伴う企業債借入額が多いことを示している。これは本町の地理的条件等により、広範囲な整備が必要であったためであるが、企業債残高の減少により、当該比率は減少傾向にある。
料金回収率
料金収入により、維持管理経費を賄え切れていない状況であり、また類似団体平均も下回っていが、維持管理経費の改善等により当該比率は上昇傾向にある。
給水原価
地理的条件により、広範囲な施設整備が必要であったため、類似団体を上回る数値となっているが、維持管理経費の改善等により当該比率は近年下降傾向にある。
施設利用率
類似団体平均を下回っている。
一方、最大稼働率については、類似団体と同程度の数値ではあるが、適切な施設規模であるかどうか、検証が必要である。
有収率
類似団体平均を下回っている。
漏水が多く発生していることを示しているが、漏水調査を実施し、漏水箇所の早期発見、改修を実施していることから、近年有収率は上昇傾向にある。</t>
    <rPh sb="1" eb="3">
      <t>ケイジョウ</t>
    </rPh>
    <rPh sb="3" eb="5">
      <t>シュウシ</t>
    </rPh>
    <rPh sb="5" eb="7">
      <t>ヒリツ</t>
    </rPh>
    <rPh sb="8" eb="10">
      <t>ルイセキ</t>
    </rPh>
    <rPh sb="10" eb="13">
      <t>ケッソンキン</t>
    </rPh>
    <rPh sb="13" eb="15">
      <t>ヒリツ</t>
    </rPh>
    <rPh sb="16" eb="18">
      <t>リョウキン</t>
    </rPh>
    <rPh sb="18" eb="20">
      <t>シュウニュウ</t>
    </rPh>
    <rPh sb="20" eb="21">
      <t>オヨ</t>
    </rPh>
    <rPh sb="22" eb="24">
      <t>イッパン</t>
    </rPh>
    <rPh sb="24" eb="26">
      <t>カイケイ</t>
    </rPh>
    <rPh sb="26" eb="28">
      <t>クリイレ</t>
    </rPh>
    <rPh sb="28" eb="29">
      <t>キン</t>
    </rPh>
    <rPh sb="29" eb="30">
      <t>トウ</t>
    </rPh>
    <rPh sb="31" eb="33">
      <t>イジ</t>
    </rPh>
    <rPh sb="33" eb="35">
      <t>カンリ</t>
    </rPh>
    <rPh sb="35" eb="37">
      <t>ヒヨウ</t>
    </rPh>
    <rPh sb="38" eb="41">
      <t>チホウサイ</t>
    </rPh>
    <rPh sb="41" eb="43">
      <t>ショウカン</t>
    </rPh>
    <rPh sb="43" eb="45">
      <t>リシ</t>
    </rPh>
    <rPh sb="45" eb="46">
      <t>トウ</t>
    </rPh>
    <rPh sb="47" eb="48">
      <t>マカナ</t>
    </rPh>
    <rPh sb="53" eb="55">
      <t>ゲンジョウ</t>
    </rPh>
    <rPh sb="62" eb="63">
      <t>トモナ</t>
    </rPh>
    <rPh sb="64" eb="66">
      <t>ルイセキ</t>
    </rPh>
    <rPh sb="66" eb="69">
      <t>ケッソンキン</t>
    </rPh>
    <rPh sb="74" eb="76">
      <t>ゾウカ</t>
    </rPh>
    <rPh sb="83" eb="86">
      <t>リュウドウカ</t>
    </rPh>
    <rPh sb="86" eb="87">
      <t>リツ</t>
    </rPh>
    <rPh sb="88" eb="90">
      <t>ルイジ</t>
    </rPh>
    <rPh sb="90" eb="92">
      <t>ダンタイ</t>
    </rPh>
    <rPh sb="93" eb="95">
      <t>ヒカク</t>
    </rPh>
    <rPh sb="97" eb="100">
      <t>タンキテキ</t>
    </rPh>
    <rPh sb="101" eb="103">
      <t>サイム</t>
    </rPh>
    <rPh sb="104" eb="106">
      <t>シハラ</t>
    </rPh>
    <rPh sb="107" eb="109">
      <t>ノウリョク</t>
    </rPh>
    <rPh sb="110" eb="112">
      <t>シタマワ</t>
    </rPh>
    <rPh sb="121" eb="123">
      <t>ネンド</t>
    </rPh>
    <rPh sb="138" eb="140">
      <t>オオハバ</t>
    </rPh>
    <rPh sb="140" eb="142">
      <t>ゲンショウ</t>
    </rPh>
    <rPh sb="151" eb="153">
      <t>キギョウ</t>
    </rPh>
    <rPh sb="153" eb="154">
      <t>サイ</t>
    </rPh>
    <rPh sb="154" eb="156">
      <t>ザンダカ</t>
    </rPh>
    <rPh sb="156" eb="157">
      <t>タイ</t>
    </rPh>
    <rPh sb="157" eb="159">
      <t>キュウスイ</t>
    </rPh>
    <rPh sb="159" eb="161">
      <t>シュウエキ</t>
    </rPh>
    <rPh sb="161" eb="163">
      <t>ヒリツ</t>
    </rPh>
    <rPh sb="164" eb="166">
      <t>ルイジ</t>
    </rPh>
    <rPh sb="166" eb="168">
      <t>ダンタイ</t>
    </rPh>
    <rPh sb="169" eb="171">
      <t>ヒカク</t>
    </rPh>
    <rPh sb="173" eb="175">
      <t>シセツ</t>
    </rPh>
    <rPh sb="214" eb="217">
      <t>コウハンイ</t>
    </rPh>
    <rPh sb="218" eb="220">
      <t>セイビ</t>
    </rPh>
    <rPh sb="221" eb="223">
      <t>ヒツヨウ</t>
    </rPh>
    <rPh sb="234" eb="236">
      <t>キギョウ</t>
    </rPh>
    <rPh sb="236" eb="237">
      <t>サイ</t>
    </rPh>
    <rPh sb="237" eb="239">
      <t>ザンダカ</t>
    </rPh>
    <rPh sb="240" eb="242">
      <t>ゲンショウ</t>
    </rPh>
    <rPh sb="246" eb="248">
      <t>トウガイ</t>
    </rPh>
    <rPh sb="248" eb="250">
      <t>ヒリツ</t>
    </rPh>
    <rPh sb="251" eb="253">
      <t>ゲンショウ</t>
    </rPh>
    <rPh sb="253" eb="255">
      <t>ケイコウ</t>
    </rPh>
    <rPh sb="261" eb="263">
      <t>リョウキン</t>
    </rPh>
    <rPh sb="263" eb="265">
      <t>カイシュウ</t>
    </rPh>
    <rPh sb="265" eb="266">
      <t>リツ</t>
    </rPh>
    <rPh sb="267" eb="269">
      <t>リョウキン</t>
    </rPh>
    <rPh sb="269" eb="271">
      <t>シュウニュウ</t>
    </rPh>
    <rPh sb="275" eb="277">
      <t>イジ</t>
    </rPh>
    <rPh sb="277" eb="279">
      <t>カンリ</t>
    </rPh>
    <rPh sb="279" eb="281">
      <t>ケイヒ</t>
    </rPh>
    <rPh sb="282" eb="283">
      <t>マカナ</t>
    </rPh>
    <rPh sb="284" eb="285">
      <t>キ</t>
    </rPh>
    <rPh sb="290" eb="292">
      <t>ジョウキョウ</t>
    </rPh>
    <rPh sb="298" eb="300">
      <t>ルイジ</t>
    </rPh>
    <rPh sb="300" eb="302">
      <t>ダンタイ</t>
    </rPh>
    <rPh sb="302" eb="304">
      <t>ヘイキン</t>
    </rPh>
    <rPh sb="305" eb="307">
      <t>シタマワ</t>
    </rPh>
    <rPh sb="312" eb="314">
      <t>イジ</t>
    </rPh>
    <rPh sb="314" eb="316">
      <t>カンリ</t>
    </rPh>
    <rPh sb="316" eb="318">
      <t>ケイヒ</t>
    </rPh>
    <rPh sb="319" eb="321">
      <t>カイゼン</t>
    </rPh>
    <rPh sb="321" eb="322">
      <t>トウ</t>
    </rPh>
    <rPh sb="325" eb="327">
      <t>トウガイ</t>
    </rPh>
    <rPh sb="327" eb="329">
      <t>ヒリツ</t>
    </rPh>
    <rPh sb="330" eb="332">
      <t>ジョウショウ</t>
    </rPh>
    <rPh sb="332" eb="334">
      <t>ケイコウ</t>
    </rPh>
    <rPh sb="340" eb="342">
      <t>キュウスイ</t>
    </rPh>
    <rPh sb="342" eb="344">
      <t>ゲンカ</t>
    </rPh>
    <rPh sb="345" eb="348">
      <t>チリテキ</t>
    </rPh>
    <rPh sb="348" eb="350">
      <t>ジョウケン</t>
    </rPh>
    <rPh sb="354" eb="357">
      <t>コウハンイ</t>
    </rPh>
    <rPh sb="358" eb="360">
      <t>シセツ</t>
    </rPh>
    <rPh sb="360" eb="362">
      <t>セイビ</t>
    </rPh>
    <rPh sb="363" eb="365">
      <t>ヒツヨウ</t>
    </rPh>
    <rPh sb="372" eb="374">
      <t>ルイジ</t>
    </rPh>
    <rPh sb="374" eb="376">
      <t>ダンタイ</t>
    </rPh>
    <rPh sb="377" eb="379">
      <t>ウワマワ</t>
    </rPh>
    <rPh sb="380" eb="382">
      <t>スウチ</t>
    </rPh>
    <rPh sb="390" eb="392">
      <t>イジ</t>
    </rPh>
    <rPh sb="392" eb="394">
      <t>カンリ</t>
    </rPh>
    <rPh sb="394" eb="396">
      <t>ケイヒ</t>
    </rPh>
    <rPh sb="397" eb="399">
      <t>カイゼン</t>
    </rPh>
    <rPh sb="399" eb="400">
      <t>トウ</t>
    </rPh>
    <rPh sb="403" eb="405">
      <t>トウガイ</t>
    </rPh>
    <rPh sb="405" eb="407">
      <t>ヒリツ</t>
    </rPh>
    <rPh sb="408" eb="410">
      <t>キンネン</t>
    </rPh>
    <rPh sb="410" eb="412">
      <t>カコウ</t>
    </rPh>
    <rPh sb="412" eb="414">
      <t>ケイコウ</t>
    </rPh>
    <rPh sb="420" eb="422">
      <t>シセツ</t>
    </rPh>
    <rPh sb="422" eb="425">
      <t>リヨウリツ</t>
    </rPh>
    <rPh sb="426" eb="428">
      <t>ルイジ</t>
    </rPh>
    <rPh sb="428" eb="430">
      <t>ダンタイ</t>
    </rPh>
    <rPh sb="430" eb="432">
      <t>ヘイキン</t>
    </rPh>
    <rPh sb="433" eb="435">
      <t>シタマワ</t>
    </rPh>
    <rPh sb="441" eb="443">
      <t>イッポウ</t>
    </rPh>
    <rPh sb="444" eb="446">
      <t>サイダイ</t>
    </rPh>
    <rPh sb="446" eb="448">
      <t>カドウ</t>
    </rPh>
    <rPh sb="448" eb="449">
      <t>リツ</t>
    </rPh>
    <rPh sb="455" eb="457">
      <t>ルイジ</t>
    </rPh>
    <rPh sb="457" eb="459">
      <t>ダンタイ</t>
    </rPh>
    <rPh sb="460" eb="463">
      <t>ドウテイド</t>
    </rPh>
    <rPh sb="464" eb="466">
      <t>スウチ</t>
    </rPh>
    <rPh sb="472" eb="474">
      <t>テキセツ</t>
    </rPh>
    <rPh sb="475" eb="477">
      <t>シセツ</t>
    </rPh>
    <rPh sb="477" eb="479">
      <t>キボ</t>
    </rPh>
    <rPh sb="487" eb="489">
      <t>ケンショウ</t>
    </rPh>
    <rPh sb="490" eb="492">
      <t>ヒツヨウ</t>
    </rPh>
    <rPh sb="502" eb="504">
      <t>ルイジ</t>
    </rPh>
    <rPh sb="504" eb="506">
      <t>ダンタイ</t>
    </rPh>
    <rPh sb="506" eb="508">
      <t>ヘイキン</t>
    </rPh>
    <rPh sb="509" eb="511">
      <t>シタマワ</t>
    </rPh>
    <rPh sb="522" eb="524">
      <t>ハッセイ</t>
    </rPh>
    <rPh sb="531" eb="532">
      <t>シメ</t>
    </rPh>
    <rPh sb="538" eb="540">
      <t>ロウスイ</t>
    </rPh>
    <rPh sb="540" eb="542">
      <t>チョウサ</t>
    </rPh>
    <rPh sb="543" eb="545">
      <t>ジッシ</t>
    </rPh>
    <rPh sb="547" eb="549">
      <t>ロウスイ</t>
    </rPh>
    <rPh sb="549" eb="551">
      <t>カショ</t>
    </rPh>
    <rPh sb="552" eb="554">
      <t>ソウキ</t>
    </rPh>
    <rPh sb="554" eb="556">
      <t>ハッケン</t>
    </rPh>
    <rPh sb="557" eb="559">
      <t>カイシュウ</t>
    </rPh>
    <rPh sb="560" eb="562">
      <t>ジッシ</t>
    </rPh>
    <rPh sb="571" eb="573">
      <t>キンネン</t>
    </rPh>
    <rPh sb="573" eb="574">
      <t>ユウ</t>
    </rPh>
    <rPh sb="574" eb="575">
      <t>シュウ</t>
    </rPh>
    <rPh sb="575" eb="576">
      <t>リツ</t>
    </rPh>
    <rPh sb="577" eb="579">
      <t>ジョウショウ</t>
    </rPh>
    <rPh sb="579" eb="581">
      <t>ケイコウ</t>
    </rPh>
    <phoneticPr fontId="4"/>
  </si>
  <si>
    <t>有形固定資産減価償却率
類似団体平均と同程度の数値となっている。
H26年度については、会計制度改正に伴い当該率が上昇している。
管路経年化率
老朽管更新工事等の実施により、低い比率となっているが、今後老朽管の更新工事が必要となっている。
管路更新率
低い比率となっているが、今後老朽管の更新工事が必要となっているため、財源の確保や経営に与える影響等を踏まえた分析が必要である。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rPh sb="12" eb="14">
      <t>ルイジ</t>
    </rPh>
    <rPh sb="14" eb="16">
      <t>ダンタイ</t>
    </rPh>
    <rPh sb="16" eb="18">
      <t>ヘイキン</t>
    </rPh>
    <rPh sb="19" eb="22">
      <t>ドウテイド</t>
    </rPh>
    <rPh sb="23" eb="25">
      <t>スウチ</t>
    </rPh>
    <rPh sb="36" eb="38">
      <t>ネンド</t>
    </rPh>
    <rPh sb="44" eb="46">
      <t>カイケイ</t>
    </rPh>
    <rPh sb="46" eb="48">
      <t>セイド</t>
    </rPh>
    <rPh sb="48" eb="50">
      <t>カイセイ</t>
    </rPh>
    <rPh sb="51" eb="52">
      <t>トモナ</t>
    </rPh>
    <rPh sb="53" eb="55">
      <t>トウガイ</t>
    </rPh>
    <rPh sb="55" eb="56">
      <t>リツ</t>
    </rPh>
    <rPh sb="57" eb="59">
      <t>ジョウショウ</t>
    </rPh>
    <rPh sb="66" eb="68">
      <t>カンロ</t>
    </rPh>
    <rPh sb="68" eb="71">
      <t>ケイネンカ</t>
    </rPh>
    <rPh sb="71" eb="72">
      <t>リツ</t>
    </rPh>
    <rPh sb="73" eb="75">
      <t>ロウキュウ</t>
    </rPh>
    <rPh sb="75" eb="76">
      <t>カン</t>
    </rPh>
    <rPh sb="76" eb="78">
      <t>コウシン</t>
    </rPh>
    <rPh sb="78" eb="80">
      <t>コウジ</t>
    </rPh>
    <rPh sb="80" eb="81">
      <t>トウ</t>
    </rPh>
    <rPh sb="82" eb="84">
      <t>ジッシ</t>
    </rPh>
    <rPh sb="88" eb="89">
      <t>ヒク</t>
    </rPh>
    <rPh sb="90" eb="92">
      <t>ヒリツ</t>
    </rPh>
    <rPh sb="100" eb="102">
      <t>コンゴ</t>
    </rPh>
    <rPh sb="102" eb="104">
      <t>ロウキュウ</t>
    </rPh>
    <rPh sb="104" eb="105">
      <t>カン</t>
    </rPh>
    <rPh sb="106" eb="108">
      <t>コウシン</t>
    </rPh>
    <rPh sb="108" eb="110">
      <t>コウジ</t>
    </rPh>
    <rPh sb="111" eb="113">
      <t>ヒツヨウ</t>
    </rPh>
    <rPh sb="122" eb="124">
      <t>カンロ</t>
    </rPh>
    <rPh sb="124" eb="126">
      <t>コウシン</t>
    </rPh>
    <rPh sb="126" eb="127">
      <t>リツ</t>
    </rPh>
    <rPh sb="128" eb="129">
      <t>ヒク</t>
    </rPh>
    <rPh sb="130" eb="132">
      <t>ヒリツ</t>
    </rPh>
    <rPh sb="140" eb="142">
      <t>コンゴ</t>
    </rPh>
    <rPh sb="142" eb="144">
      <t>ロウキュウ</t>
    </rPh>
    <rPh sb="144" eb="145">
      <t>カン</t>
    </rPh>
    <rPh sb="146" eb="148">
      <t>コウシン</t>
    </rPh>
    <rPh sb="148" eb="150">
      <t>コウジ</t>
    </rPh>
    <rPh sb="151" eb="153">
      <t>ヒツヨウ</t>
    </rPh>
    <rPh sb="162" eb="164">
      <t>ザイゲン</t>
    </rPh>
    <rPh sb="165" eb="167">
      <t>カクホ</t>
    </rPh>
    <rPh sb="168" eb="170">
      <t>ケイエイ</t>
    </rPh>
    <rPh sb="171" eb="172">
      <t>アタ</t>
    </rPh>
    <rPh sb="174" eb="177">
      <t>エイキョウトウ</t>
    </rPh>
    <rPh sb="178" eb="179">
      <t>フ</t>
    </rPh>
    <rPh sb="182" eb="184">
      <t>ブンセキ</t>
    </rPh>
    <rPh sb="185" eb="187">
      <t>ヒツヨウ</t>
    </rPh>
    <phoneticPr fontId="4"/>
  </si>
  <si>
    <t>施設維持管理計画、老朽管更新工事を踏まえた財政計画を策定し、適正な料金、一般会計負担を設定し、経常損失、累積欠損の解消、安定した資金の確保が必要である。</t>
    <rPh sb="0" eb="2">
      <t>シセツ</t>
    </rPh>
    <rPh sb="2" eb="4">
      <t>イジ</t>
    </rPh>
    <rPh sb="4" eb="6">
      <t>カンリ</t>
    </rPh>
    <rPh sb="6" eb="8">
      <t>ケイカク</t>
    </rPh>
    <rPh sb="9" eb="11">
      <t>ロウキュウ</t>
    </rPh>
    <rPh sb="11" eb="12">
      <t>カン</t>
    </rPh>
    <rPh sb="12" eb="14">
      <t>コウシン</t>
    </rPh>
    <rPh sb="14" eb="16">
      <t>コウジ</t>
    </rPh>
    <rPh sb="17" eb="18">
      <t>フ</t>
    </rPh>
    <rPh sb="21" eb="23">
      <t>ザイセイ</t>
    </rPh>
    <rPh sb="23" eb="25">
      <t>ケイカク</t>
    </rPh>
    <rPh sb="26" eb="28">
      <t>サクテイ</t>
    </rPh>
    <rPh sb="30" eb="32">
      <t>テキセイ</t>
    </rPh>
    <rPh sb="33" eb="35">
      <t>リョウキン</t>
    </rPh>
    <rPh sb="36" eb="38">
      <t>イッパン</t>
    </rPh>
    <rPh sb="38" eb="40">
      <t>カイケイ</t>
    </rPh>
    <rPh sb="40" eb="42">
      <t>フタン</t>
    </rPh>
    <rPh sb="43" eb="45">
      <t>セッテイ</t>
    </rPh>
    <rPh sb="47" eb="49">
      <t>ケイジョウ</t>
    </rPh>
    <rPh sb="49" eb="51">
      <t>ソンシツ</t>
    </rPh>
    <rPh sb="52" eb="54">
      <t>ルイセキ</t>
    </rPh>
    <rPh sb="54" eb="56">
      <t>ケッソン</t>
    </rPh>
    <rPh sb="57" eb="59">
      <t>カイショウ</t>
    </rPh>
    <rPh sb="60" eb="62">
      <t>アンテイ</t>
    </rPh>
    <rPh sb="64" eb="66">
      <t>シキン</t>
    </rPh>
    <rPh sb="67" eb="69">
      <t>カクホ</t>
    </rPh>
    <rPh sb="70" eb="7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</si>
</sst>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justify" vertical="top" wrapText="1"/>
      <protection locked="0"/>
    </xf>
    <xf numFmtId="0" fontId="22" fillId="0" borderId="0" xfId="0" applyFont="1" applyBorder="1" applyAlignment="1" applyProtection="1">
      <alignment horizontal="justify" vertical="top" wrapText="1"/>
      <protection locked="0"/>
    </xf>
    <xf numFmtId="0" fontId="22" fillId="0" borderId="10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 formatCode="#,##0.00;&quot;△&quot;#,##0.00;&quot;-&quot;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956048"/>
        <c:axId val="106339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0.78</c:v>
                </c:pt>
                <c:pt idx="2">
                  <c:v>0.67</c:v>
                </c:pt>
                <c:pt idx="3">
                  <c:v>0.67</c:v>
                </c:pt>
                <c:pt idx="4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956048"/>
        <c:axId val="106339176"/>
      </c:lineChart>
      <c:dateAx>
        <c:axId val="26495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339176"/>
        <c:crosses val="autoZero"/>
        <c:auto val="1"/>
        <c:lblOffset val="100"/>
        <c:baseTimeUnit val="years"/>
      </c:dateAx>
      <c:valAx>
        <c:axId val="106339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95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53.27</c:v>
                </c:pt>
                <c:pt idx="1">
                  <c:v>51.58</c:v>
                </c:pt>
                <c:pt idx="2">
                  <c:v>52.01</c:v>
                </c:pt>
                <c:pt idx="3">
                  <c:v>52.87</c:v>
                </c:pt>
                <c:pt idx="4">
                  <c:v>52.87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416816"/>
        <c:axId val="266417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56.8</c:v>
                </c:pt>
                <c:pt idx="1">
                  <c:v>55.84</c:v>
                </c:pt>
                <c:pt idx="2">
                  <c:v>55.68</c:v>
                </c:pt>
                <c:pt idx="3">
                  <c:v>55.64</c:v>
                </c:pt>
                <c:pt idx="4">
                  <c:v>55.13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16816"/>
        <c:axId val="266417208"/>
      </c:lineChart>
      <c:dateAx>
        <c:axId val="26641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417208"/>
        <c:crosses val="autoZero"/>
        <c:auto val="1"/>
        <c:lblOffset val="100"/>
        <c:baseTimeUnit val="years"/>
      </c:dateAx>
      <c:valAx>
        <c:axId val="266417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41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69.510000000000005</c:v>
                </c:pt>
                <c:pt idx="1">
                  <c:v>75.569999999999993</c:v>
                </c:pt>
                <c:pt idx="2">
                  <c:v>81.040000000000006</c:v>
                </c:pt>
                <c:pt idx="3">
                  <c:v>76.97</c:v>
                </c:pt>
                <c:pt idx="4">
                  <c:v>79.09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203152"/>
        <c:axId val="266203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83.67</c:v>
                </c:pt>
                <c:pt idx="1">
                  <c:v>83.11</c:v>
                </c:pt>
                <c:pt idx="2">
                  <c:v>83.18</c:v>
                </c:pt>
                <c:pt idx="3">
                  <c:v>83.09</c:v>
                </c:pt>
                <c:pt idx="4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03152"/>
        <c:axId val="266203544"/>
      </c:lineChart>
      <c:dateAx>
        <c:axId val="26620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203544"/>
        <c:crosses val="autoZero"/>
        <c:auto val="1"/>
        <c:lblOffset val="100"/>
        <c:baseTimeUnit val="years"/>
      </c:dateAx>
      <c:valAx>
        <c:axId val="266203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20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102.07</c:v>
                </c:pt>
                <c:pt idx="1">
                  <c:v>95.51</c:v>
                </c:pt>
                <c:pt idx="2">
                  <c:v>94.14</c:v>
                </c:pt>
                <c:pt idx="3">
                  <c:v>87.05</c:v>
                </c:pt>
                <c:pt idx="4">
                  <c:v>95.48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231680"/>
        <c:axId val="26623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108.96</c:v>
                </c:pt>
                <c:pt idx="1">
                  <c:v>107.37</c:v>
                </c:pt>
                <c:pt idx="2">
                  <c:v>107.57</c:v>
                </c:pt>
                <c:pt idx="3">
                  <c:v>106.55</c:v>
                </c:pt>
                <c:pt idx="4">
                  <c:v>110.01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31680"/>
        <c:axId val="266232064"/>
      </c:lineChart>
      <c:dateAx>
        <c:axId val="26623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232064"/>
        <c:crosses val="autoZero"/>
        <c:auto val="1"/>
        <c:lblOffset val="100"/>
        <c:baseTimeUnit val="years"/>
      </c:dateAx>
      <c:valAx>
        <c:axId val="266232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23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34.65</c:v>
                </c:pt>
                <c:pt idx="1">
                  <c:v>36.229999999999997</c:v>
                </c:pt>
                <c:pt idx="2">
                  <c:v>33.01</c:v>
                </c:pt>
                <c:pt idx="3">
                  <c:v>35.03</c:v>
                </c:pt>
                <c:pt idx="4">
                  <c:v>45.92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911392"/>
        <c:axId val="26630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36.21</c:v>
                </c:pt>
                <c:pt idx="1">
                  <c:v>37.090000000000003</c:v>
                </c:pt>
                <c:pt idx="2">
                  <c:v>38.07</c:v>
                </c:pt>
                <c:pt idx="3">
                  <c:v>39.06</c:v>
                </c:pt>
                <c:pt idx="4">
                  <c:v>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911392"/>
        <c:axId val="266304784"/>
      </c:lineChart>
      <c:dateAx>
        <c:axId val="26591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304784"/>
        <c:crosses val="autoZero"/>
        <c:auto val="1"/>
        <c:lblOffset val="100"/>
        <c:baseTimeUnit val="years"/>
      </c:dateAx>
      <c:valAx>
        <c:axId val="26630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591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</c:v>
                </c:pt>
                <c:pt idx="3" formatCode="#,##0.00;&quot;△&quot;#,##0.00;&quot;-&quot;">
                  <c:v>0.17</c:v>
                </c:pt>
                <c:pt idx="4" formatCode="#,##0.00;&quot;△&quot;#,##0.00;&quot;-&quot;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286136"/>
        <c:axId val="26445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6.46</c:v>
                </c:pt>
                <c:pt idx="1">
                  <c:v>6.63</c:v>
                </c:pt>
                <c:pt idx="2">
                  <c:v>7.73</c:v>
                </c:pt>
                <c:pt idx="3">
                  <c:v>8.8699999999999992</c:v>
                </c:pt>
                <c:pt idx="4">
                  <c:v>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86136"/>
        <c:axId val="264456240"/>
      </c:lineChart>
      <c:dateAx>
        <c:axId val="266286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456240"/>
        <c:crosses val="autoZero"/>
        <c:auto val="1"/>
        <c:lblOffset val="100"/>
        <c:baseTimeUnit val="years"/>
      </c:dateAx>
      <c:valAx>
        <c:axId val="26445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286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179.62</c:v>
                </c:pt>
                <c:pt idx="1">
                  <c:v>178.82</c:v>
                </c:pt>
                <c:pt idx="2">
                  <c:v>153.72999999999999</c:v>
                </c:pt>
                <c:pt idx="3">
                  <c:v>174.68</c:v>
                </c:pt>
                <c:pt idx="4">
                  <c:v>125.35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9768"/>
        <c:axId val="26446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7.45</c:v>
                </c:pt>
                <c:pt idx="1">
                  <c:v>8.5</c:v>
                </c:pt>
                <c:pt idx="2">
                  <c:v>9.34</c:v>
                </c:pt>
                <c:pt idx="3">
                  <c:v>9.56</c:v>
                </c:pt>
                <c:pt idx="4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59768"/>
        <c:axId val="264460160"/>
      </c:lineChart>
      <c:dateAx>
        <c:axId val="264459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460160"/>
        <c:crosses val="autoZero"/>
        <c:auto val="1"/>
        <c:lblOffset val="100"/>
        <c:baseTimeUnit val="years"/>
      </c:dateAx>
      <c:valAx>
        <c:axId val="264460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459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1682.39</c:v>
                </c:pt>
                <c:pt idx="1">
                  <c:v>1822.25</c:v>
                </c:pt>
                <c:pt idx="2">
                  <c:v>1400.22</c:v>
                </c:pt>
                <c:pt idx="3">
                  <c:v>1273.45</c:v>
                </c:pt>
                <c:pt idx="4">
                  <c:v>91.79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5064"/>
        <c:axId val="264455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969.16</c:v>
                </c:pt>
                <c:pt idx="1">
                  <c:v>995.5</c:v>
                </c:pt>
                <c:pt idx="2">
                  <c:v>915.5</c:v>
                </c:pt>
                <c:pt idx="3">
                  <c:v>963.24</c:v>
                </c:pt>
                <c:pt idx="4">
                  <c:v>381.53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55064"/>
        <c:axId val="264455848"/>
      </c:lineChart>
      <c:dateAx>
        <c:axId val="264455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455848"/>
        <c:crosses val="autoZero"/>
        <c:auto val="1"/>
        <c:lblOffset val="100"/>
        <c:baseTimeUnit val="years"/>
      </c:dateAx>
      <c:valAx>
        <c:axId val="264455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455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590.09</c:v>
                </c:pt>
                <c:pt idx="1">
                  <c:v>527.15</c:v>
                </c:pt>
                <c:pt idx="2">
                  <c:v>527.48</c:v>
                </c:pt>
                <c:pt idx="3">
                  <c:v>491.34</c:v>
                </c:pt>
                <c:pt idx="4">
                  <c:v>457.92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9376"/>
        <c:axId val="264458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421.66</c:v>
                </c:pt>
                <c:pt idx="1">
                  <c:v>414.59</c:v>
                </c:pt>
                <c:pt idx="2">
                  <c:v>404.78</c:v>
                </c:pt>
                <c:pt idx="3">
                  <c:v>400.38</c:v>
                </c:pt>
                <c:pt idx="4">
                  <c:v>393.27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59376"/>
        <c:axId val="264458984"/>
      </c:lineChart>
      <c:dateAx>
        <c:axId val="26445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458984"/>
        <c:crosses val="autoZero"/>
        <c:auto val="1"/>
        <c:lblOffset val="100"/>
        <c:baseTimeUnit val="years"/>
      </c:dateAx>
      <c:valAx>
        <c:axId val="264458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45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73.03</c:v>
                </c:pt>
                <c:pt idx="1">
                  <c:v>78.83</c:v>
                </c:pt>
                <c:pt idx="2">
                  <c:v>82.24</c:v>
                </c:pt>
                <c:pt idx="3">
                  <c:v>80.290000000000006</c:v>
                </c:pt>
                <c:pt idx="4">
                  <c:v>88.4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7808"/>
        <c:axId val="26641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97.71</c:v>
                </c:pt>
                <c:pt idx="2">
                  <c:v>98.07</c:v>
                </c:pt>
                <c:pt idx="3">
                  <c:v>96.56</c:v>
                </c:pt>
                <c:pt idx="4">
                  <c:v>100.47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57808"/>
        <c:axId val="266414072"/>
      </c:lineChart>
      <c:dateAx>
        <c:axId val="26445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414072"/>
        <c:crosses val="autoZero"/>
        <c:auto val="1"/>
        <c:lblOffset val="100"/>
        <c:baseTimeUnit val="years"/>
      </c:dateAx>
      <c:valAx>
        <c:axId val="26641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445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309.66000000000003</c:v>
                </c:pt>
                <c:pt idx="1">
                  <c:v>280.33</c:v>
                </c:pt>
                <c:pt idx="2">
                  <c:v>266.47000000000003</c:v>
                </c:pt>
                <c:pt idx="3">
                  <c:v>275.04000000000002</c:v>
                </c:pt>
                <c:pt idx="4">
                  <c:v>250.65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415248"/>
        <c:axId val="266415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171.34</c:v>
                </c:pt>
                <c:pt idx="1">
                  <c:v>173.56</c:v>
                </c:pt>
                <c:pt idx="2">
                  <c:v>172.26</c:v>
                </c:pt>
                <c:pt idx="3">
                  <c:v>177.14</c:v>
                </c:pt>
                <c:pt idx="4">
                  <c:v>169.82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15248"/>
        <c:axId val="266415640"/>
      </c:lineChart>
      <c:dateAx>
        <c:axId val="26641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415640"/>
        <c:crosses val="autoZero"/>
        <c:auto val="1"/>
        <c:lblOffset val="100"/>
        <c:baseTimeUnit val="years"/>
      </c:dateAx>
      <c:valAx>
        <c:axId val="266415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41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J1" zoomScaleNormal="100" workbookViewId="0">
      <selection activeCell="BF83" sqref="BF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会津美里町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A6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21913</v>
      </c>
      <c r="AJ8" s="56"/>
      <c r="AK8" s="56"/>
      <c r="AL8" s="56"/>
      <c r="AM8" s="56"/>
      <c r="AN8" s="56"/>
      <c r="AO8" s="56"/>
      <c r="AP8" s="57"/>
      <c r="AQ8" s="47">
        <f>データ!R6</f>
        <v>276.33</v>
      </c>
      <c r="AR8" s="47"/>
      <c r="AS8" s="47"/>
      <c r="AT8" s="47"/>
      <c r="AU8" s="47"/>
      <c r="AV8" s="47"/>
      <c r="AW8" s="47"/>
      <c r="AX8" s="47"/>
      <c r="AY8" s="47">
        <f>データ!S6</f>
        <v>79.3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62.66</v>
      </c>
      <c r="K10" s="47"/>
      <c r="L10" s="47"/>
      <c r="M10" s="47"/>
      <c r="N10" s="47"/>
      <c r="O10" s="47"/>
      <c r="P10" s="47"/>
      <c r="Q10" s="47"/>
      <c r="R10" s="47">
        <f>データ!O6</f>
        <v>87.51</v>
      </c>
      <c r="S10" s="47"/>
      <c r="T10" s="47"/>
      <c r="U10" s="47"/>
      <c r="V10" s="47"/>
      <c r="W10" s="47"/>
      <c r="X10" s="47"/>
      <c r="Y10" s="47"/>
      <c r="Z10" s="78">
        <f>データ!P6</f>
        <v>4298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18980</v>
      </c>
      <c r="AJ10" s="78"/>
      <c r="AK10" s="78"/>
      <c r="AL10" s="78"/>
      <c r="AM10" s="78"/>
      <c r="AN10" s="78"/>
      <c r="AO10" s="78"/>
      <c r="AP10" s="78"/>
      <c r="AQ10" s="47">
        <f>データ!U6</f>
        <v>46.85</v>
      </c>
      <c r="AR10" s="47"/>
      <c r="AS10" s="47"/>
      <c r="AT10" s="47"/>
      <c r="AU10" s="47"/>
      <c r="AV10" s="47"/>
      <c r="AW10" s="47"/>
      <c r="AX10" s="47"/>
      <c r="AY10" s="47">
        <f>データ!V6</f>
        <v>405.12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9" t="s">
        <v>105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9" t="s">
        <v>106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6" t="s">
        <v>49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92" t="s">
        <v>50</v>
      </c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 t="s">
        <v>51</v>
      </c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</row>
    <row r="4" spans="1:143">
      <c r="A4" s="26" t="s">
        <v>52</v>
      </c>
      <c r="B4" s="28"/>
      <c r="C4" s="28"/>
      <c r="D4" s="28"/>
      <c r="E4" s="28"/>
      <c r="F4" s="28"/>
      <c r="G4" s="28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85" t="s">
        <v>53</v>
      </c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 t="s">
        <v>54</v>
      </c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 t="s">
        <v>55</v>
      </c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 t="s">
        <v>56</v>
      </c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 t="s">
        <v>57</v>
      </c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 t="s">
        <v>58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 t="s">
        <v>59</v>
      </c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 t="s">
        <v>60</v>
      </c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 t="s">
        <v>61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 t="s">
        <v>62</v>
      </c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 t="s">
        <v>63</v>
      </c>
      <c r="ED4" s="85"/>
      <c r="EE4" s="85"/>
      <c r="EF4" s="85"/>
      <c r="EG4" s="85"/>
      <c r="EH4" s="85"/>
      <c r="EI4" s="85"/>
      <c r="EJ4" s="85"/>
      <c r="EK4" s="85"/>
      <c r="EL4" s="85"/>
      <c r="EM4" s="85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74471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会津美里町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62.66</v>
      </c>
      <c r="O6" s="32">
        <f t="shared" si="3"/>
        <v>87.51</v>
      </c>
      <c r="P6" s="32">
        <f t="shared" si="3"/>
        <v>4298</v>
      </c>
      <c r="Q6" s="32">
        <f t="shared" si="3"/>
        <v>21913</v>
      </c>
      <c r="R6" s="32">
        <f t="shared" si="3"/>
        <v>276.33</v>
      </c>
      <c r="S6" s="32">
        <f t="shared" si="3"/>
        <v>79.3</v>
      </c>
      <c r="T6" s="32">
        <f t="shared" si="3"/>
        <v>18980</v>
      </c>
      <c r="U6" s="32">
        <f t="shared" si="3"/>
        <v>46.85</v>
      </c>
      <c r="V6" s="32">
        <f t="shared" si="3"/>
        <v>405.12</v>
      </c>
      <c r="W6" s="33">
        <f>IF(W7="",NA(),W7)</f>
        <v>102.07</v>
      </c>
      <c r="X6" s="33">
        <f t="shared" ref="X6:AF6" si="4">IF(X7="",NA(),X7)</f>
        <v>95.51</v>
      </c>
      <c r="Y6" s="33">
        <f t="shared" si="4"/>
        <v>94.14</v>
      </c>
      <c r="Z6" s="33">
        <f t="shared" si="4"/>
        <v>87.05</v>
      </c>
      <c r="AA6" s="33">
        <f t="shared" si="4"/>
        <v>95.48</v>
      </c>
      <c r="AB6" s="33">
        <f t="shared" si="4"/>
        <v>108.96</v>
      </c>
      <c r="AC6" s="33">
        <f t="shared" si="4"/>
        <v>107.37</v>
      </c>
      <c r="AD6" s="33">
        <f t="shared" si="4"/>
        <v>107.57</v>
      </c>
      <c r="AE6" s="33">
        <f t="shared" si="4"/>
        <v>106.55</v>
      </c>
      <c r="AF6" s="33">
        <f t="shared" si="4"/>
        <v>110.01</v>
      </c>
      <c r="AG6" s="32" t="str">
        <f>IF(AG7="","",IF(AG7="-","【-】","【"&amp;SUBSTITUTE(TEXT(AG7,"#,##0.00"),"-","△")&amp;"】"))</f>
        <v>【113.03】</v>
      </c>
      <c r="AH6" s="33">
        <f>IF(AH7="",NA(),AH7)</f>
        <v>179.62</v>
      </c>
      <c r="AI6" s="33">
        <f t="shared" ref="AI6:AQ6" si="5">IF(AI7="",NA(),AI7)</f>
        <v>178.82</v>
      </c>
      <c r="AJ6" s="33">
        <f t="shared" si="5"/>
        <v>153.72999999999999</v>
      </c>
      <c r="AK6" s="33">
        <f t="shared" si="5"/>
        <v>174.68</v>
      </c>
      <c r="AL6" s="33">
        <f t="shared" si="5"/>
        <v>125.35</v>
      </c>
      <c r="AM6" s="33">
        <f t="shared" si="5"/>
        <v>7.45</v>
      </c>
      <c r="AN6" s="33">
        <f t="shared" si="5"/>
        <v>8.5</v>
      </c>
      <c r="AO6" s="33">
        <f t="shared" si="5"/>
        <v>9.34</v>
      </c>
      <c r="AP6" s="33">
        <f t="shared" si="5"/>
        <v>9.56</v>
      </c>
      <c r="AQ6" s="33">
        <f t="shared" si="5"/>
        <v>2.8</v>
      </c>
      <c r="AR6" s="32" t="str">
        <f>IF(AR7="","",IF(AR7="-","【-】","【"&amp;SUBSTITUTE(TEXT(AR7,"#,##0.00"),"-","△")&amp;"】"))</f>
        <v>【0.81】</v>
      </c>
      <c r="AS6" s="33">
        <f>IF(AS7="",NA(),AS7)</f>
        <v>1682.39</v>
      </c>
      <c r="AT6" s="33">
        <f t="shared" ref="AT6:BB6" si="6">IF(AT7="",NA(),AT7)</f>
        <v>1822.25</v>
      </c>
      <c r="AU6" s="33">
        <f t="shared" si="6"/>
        <v>1400.22</v>
      </c>
      <c r="AV6" s="33">
        <f t="shared" si="6"/>
        <v>1273.45</v>
      </c>
      <c r="AW6" s="33">
        <f t="shared" si="6"/>
        <v>91.79</v>
      </c>
      <c r="AX6" s="33">
        <f t="shared" si="6"/>
        <v>969.16</v>
      </c>
      <c r="AY6" s="33">
        <f t="shared" si="6"/>
        <v>995.5</v>
      </c>
      <c r="AZ6" s="33">
        <f t="shared" si="6"/>
        <v>915.5</v>
      </c>
      <c r="BA6" s="33">
        <f t="shared" si="6"/>
        <v>963.24</v>
      </c>
      <c r="BB6" s="33">
        <f t="shared" si="6"/>
        <v>381.53</v>
      </c>
      <c r="BC6" s="32" t="str">
        <f>IF(BC7="","",IF(BC7="-","【-】","【"&amp;SUBSTITUTE(TEXT(BC7,"#,##0.00"),"-","△")&amp;"】"))</f>
        <v>【264.16】</v>
      </c>
      <c r="BD6" s="33">
        <f>IF(BD7="",NA(),BD7)</f>
        <v>590.09</v>
      </c>
      <c r="BE6" s="33">
        <f t="shared" ref="BE6:BM6" si="7">IF(BE7="",NA(),BE7)</f>
        <v>527.15</v>
      </c>
      <c r="BF6" s="33">
        <f t="shared" si="7"/>
        <v>527.48</v>
      </c>
      <c r="BG6" s="33">
        <f t="shared" si="7"/>
        <v>491.34</v>
      </c>
      <c r="BH6" s="33">
        <f t="shared" si="7"/>
        <v>457.92</v>
      </c>
      <c r="BI6" s="33">
        <f t="shared" si="7"/>
        <v>421.66</v>
      </c>
      <c r="BJ6" s="33">
        <f t="shared" si="7"/>
        <v>414.59</v>
      </c>
      <c r="BK6" s="33">
        <f t="shared" si="7"/>
        <v>404.78</v>
      </c>
      <c r="BL6" s="33">
        <f t="shared" si="7"/>
        <v>400.38</v>
      </c>
      <c r="BM6" s="33">
        <f t="shared" si="7"/>
        <v>393.27</v>
      </c>
      <c r="BN6" s="32" t="str">
        <f>IF(BN7="","",IF(BN7="-","【-】","【"&amp;SUBSTITUTE(TEXT(BN7,"#,##0.00"),"-","△")&amp;"】"))</f>
        <v>【283.72】</v>
      </c>
      <c r="BO6" s="33">
        <f>IF(BO7="",NA(),BO7)</f>
        <v>73.03</v>
      </c>
      <c r="BP6" s="33">
        <f t="shared" ref="BP6:BX6" si="8">IF(BP7="",NA(),BP7)</f>
        <v>78.83</v>
      </c>
      <c r="BQ6" s="33">
        <f t="shared" si="8"/>
        <v>82.24</v>
      </c>
      <c r="BR6" s="33">
        <f t="shared" si="8"/>
        <v>80.290000000000006</v>
      </c>
      <c r="BS6" s="33">
        <f t="shared" si="8"/>
        <v>88.4</v>
      </c>
      <c r="BT6" s="33">
        <f t="shared" si="8"/>
        <v>99.51</v>
      </c>
      <c r="BU6" s="33">
        <f t="shared" si="8"/>
        <v>97.71</v>
      </c>
      <c r="BV6" s="33">
        <f t="shared" si="8"/>
        <v>98.07</v>
      </c>
      <c r="BW6" s="33">
        <f t="shared" si="8"/>
        <v>96.56</v>
      </c>
      <c r="BX6" s="33">
        <f t="shared" si="8"/>
        <v>100.47</v>
      </c>
      <c r="BY6" s="32" t="str">
        <f>IF(BY7="","",IF(BY7="-","【-】","【"&amp;SUBSTITUTE(TEXT(BY7,"#,##0.00"),"-","△")&amp;"】"))</f>
        <v>【104.60】</v>
      </c>
      <c r="BZ6" s="33">
        <f>IF(BZ7="",NA(),BZ7)</f>
        <v>309.66000000000003</v>
      </c>
      <c r="CA6" s="33">
        <f t="shared" ref="CA6:CI6" si="9">IF(CA7="",NA(),CA7)</f>
        <v>280.33</v>
      </c>
      <c r="CB6" s="33">
        <f t="shared" si="9"/>
        <v>266.47000000000003</v>
      </c>
      <c r="CC6" s="33">
        <f t="shared" si="9"/>
        <v>275.04000000000002</v>
      </c>
      <c r="CD6" s="33">
        <f t="shared" si="9"/>
        <v>250.65</v>
      </c>
      <c r="CE6" s="33">
        <f t="shared" si="9"/>
        <v>171.34</v>
      </c>
      <c r="CF6" s="33">
        <f t="shared" si="9"/>
        <v>173.56</v>
      </c>
      <c r="CG6" s="33">
        <f t="shared" si="9"/>
        <v>172.26</v>
      </c>
      <c r="CH6" s="33">
        <f t="shared" si="9"/>
        <v>177.14</v>
      </c>
      <c r="CI6" s="33">
        <f t="shared" si="9"/>
        <v>169.82</v>
      </c>
      <c r="CJ6" s="32" t="str">
        <f>IF(CJ7="","",IF(CJ7="-","【-】","【"&amp;SUBSTITUTE(TEXT(CJ7,"#,##0.00"),"-","△")&amp;"】"))</f>
        <v>【164.21】</v>
      </c>
      <c r="CK6" s="33">
        <f>IF(CK7="",NA(),CK7)</f>
        <v>53.27</v>
      </c>
      <c r="CL6" s="33">
        <f t="shared" ref="CL6:CT6" si="10">IF(CL7="",NA(),CL7)</f>
        <v>51.58</v>
      </c>
      <c r="CM6" s="33">
        <f t="shared" si="10"/>
        <v>52.01</v>
      </c>
      <c r="CN6" s="33">
        <f t="shared" si="10"/>
        <v>52.87</v>
      </c>
      <c r="CO6" s="33">
        <f t="shared" si="10"/>
        <v>52.87</v>
      </c>
      <c r="CP6" s="33">
        <f t="shared" si="10"/>
        <v>56.8</v>
      </c>
      <c r="CQ6" s="33">
        <f t="shared" si="10"/>
        <v>55.84</v>
      </c>
      <c r="CR6" s="33">
        <f t="shared" si="10"/>
        <v>55.68</v>
      </c>
      <c r="CS6" s="33">
        <f t="shared" si="10"/>
        <v>55.64</v>
      </c>
      <c r="CT6" s="33">
        <f t="shared" si="10"/>
        <v>55.13</v>
      </c>
      <c r="CU6" s="32" t="str">
        <f>IF(CU7="","",IF(CU7="-","【-】","【"&amp;SUBSTITUTE(TEXT(CU7,"#,##0.00"),"-","△")&amp;"】"))</f>
        <v>【59.80】</v>
      </c>
      <c r="CV6" s="33">
        <f>IF(CV7="",NA(),CV7)</f>
        <v>69.510000000000005</v>
      </c>
      <c r="CW6" s="33">
        <f t="shared" ref="CW6:DE6" si="11">IF(CW7="",NA(),CW7)</f>
        <v>75.569999999999993</v>
      </c>
      <c r="CX6" s="33">
        <f t="shared" si="11"/>
        <v>81.040000000000006</v>
      </c>
      <c r="CY6" s="33">
        <f t="shared" si="11"/>
        <v>76.97</v>
      </c>
      <c r="CZ6" s="33">
        <f t="shared" si="11"/>
        <v>79.09</v>
      </c>
      <c r="DA6" s="33">
        <f t="shared" si="11"/>
        <v>83.67</v>
      </c>
      <c r="DB6" s="33">
        <f t="shared" si="11"/>
        <v>83.11</v>
      </c>
      <c r="DC6" s="33">
        <f t="shared" si="11"/>
        <v>83.18</v>
      </c>
      <c r="DD6" s="33">
        <f t="shared" si="11"/>
        <v>83.09</v>
      </c>
      <c r="DE6" s="33">
        <f t="shared" si="11"/>
        <v>83</v>
      </c>
      <c r="DF6" s="32" t="str">
        <f>IF(DF7="","",IF(DF7="-","【-】","【"&amp;SUBSTITUTE(TEXT(DF7,"#,##0.00"),"-","△")&amp;"】"))</f>
        <v>【89.78】</v>
      </c>
      <c r="DG6" s="33">
        <f>IF(DG7="",NA(),DG7)</f>
        <v>34.65</v>
      </c>
      <c r="DH6" s="33">
        <f t="shared" ref="DH6:DP6" si="12">IF(DH7="",NA(),DH7)</f>
        <v>36.229999999999997</v>
      </c>
      <c r="DI6" s="33">
        <f t="shared" si="12"/>
        <v>33.01</v>
      </c>
      <c r="DJ6" s="33">
        <f t="shared" si="12"/>
        <v>35.03</v>
      </c>
      <c r="DK6" s="33">
        <f t="shared" si="12"/>
        <v>45.92</v>
      </c>
      <c r="DL6" s="33">
        <f t="shared" si="12"/>
        <v>36.21</v>
      </c>
      <c r="DM6" s="33">
        <f t="shared" si="12"/>
        <v>37.090000000000003</v>
      </c>
      <c r="DN6" s="33">
        <f t="shared" si="12"/>
        <v>38.07</v>
      </c>
      <c r="DO6" s="33">
        <f t="shared" si="12"/>
        <v>39.06</v>
      </c>
      <c r="DP6" s="33">
        <f t="shared" si="12"/>
        <v>46.66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3">
        <f t="shared" si="13"/>
        <v>0.2</v>
      </c>
      <c r="DU6" s="33">
        <f t="shared" si="13"/>
        <v>0.17</v>
      </c>
      <c r="DV6" s="33">
        <f t="shared" si="13"/>
        <v>0.17</v>
      </c>
      <c r="DW6" s="33">
        <f t="shared" si="13"/>
        <v>6.46</v>
      </c>
      <c r="DX6" s="33">
        <f t="shared" si="13"/>
        <v>6.63</v>
      </c>
      <c r="DY6" s="33">
        <f t="shared" si="13"/>
        <v>7.73</v>
      </c>
      <c r="DZ6" s="33">
        <f t="shared" si="13"/>
        <v>8.8699999999999992</v>
      </c>
      <c r="EA6" s="33">
        <f t="shared" si="13"/>
        <v>9.85</v>
      </c>
      <c r="EB6" s="32" t="str">
        <f>IF(EB7="","",IF(EB7="-","【-】","【"&amp;SUBSTITUTE(TEXT(EB7,"#,##0.00"),"-","△")&amp;"】"))</f>
        <v>【12.42】</v>
      </c>
      <c r="EC6" s="33">
        <f>IF(EC7="",NA(),EC7)</f>
        <v>0.01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3">
        <f t="shared" si="14"/>
        <v>0.17</v>
      </c>
      <c r="EH6" s="33">
        <f t="shared" si="14"/>
        <v>0.79</v>
      </c>
      <c r="EI6" s="33">
        <f t="shared" si="14"/>
        <v>0.78</v>
      </c>
      <c r="EJ6" s="33">
        <f t="shared" si="14"/>
        <v>0.67</v>
      </c>
      <c r="EK6" s="33">
        <f t="shared" si="14"/>
        <v>0.67</v>
      </c>
      <c r="EL6" s="33">
        <f t="shared" si="14"/>
        <v>0.66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74471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62.66</v>
      </c>
      <c r="O7" s="36">
        <v>87.51</v>
      </c>
      <c r="P7" s="36">
        <v>4298</v>
      </c>
      <c r="Q7" s="36">
        <v>21913</v>
      </c>
      <c r="R7" s="36">
        <v>276.33</v>
      </c>
      <c r="S7" s="36">
        <v>79.3</v>
      </c>
      <c r="T7" s="36">
        <v>18980</v>
      </c>
      <c r="U7" s="36">
        <v>46.85</v>
      </c>
      <c r="V7" s="36">
        <v>405.12</v>
      </c>
      <c r="W7" s="36">
        <v>102.07</v>
      </c>
      <c r="X7" s="36">
        <v>95.51</v>
      </c>
      <c r="Y7" s="36">
        <v>94.14</v>
      </c>
      <c r="Z7" s="36">
        <v>87.05</v>
      </c>
      <c r="AA7" s="36">
        <v>95.48</v>
      </c>
      <c r="AB7" s="36">
        <v>108.96</v>
      </c>
      <c r="AC7" s="36">
        <v>107.37</v>
      </c>
      <c r="AD7" s="36">
        <v>107.57</v>
      </c>
      <c r="AE7" s="36">
        <v>106.55</v>
      </c>
      <c r="AF7" s="36">
        <v>110.01</v>
      </c>
      <c r="AG7" s="36">
        <v>113.03</v>
      </c>
      <c r="AH7" s="36">
        <v>179.62</v>
      </c>
      <c r="AI7" s="36">
        <v>178.82</v>
      </c>
      <c r="AJ7" s="36">
        <v>153.72999999999999</v>
      </c>
      <c r="AK7" s="36">
        <v>174.68</v>
      </c>
      <c r="AL7" s="36">
        <v>125.35</v>
      </c>
      <c r="AM7" s="36">
        <v>7.45</v>
      </c>
      <c r="AN7" s="36">
        <v>8.5</v>
      </c>
      <c r="AO7" s="36">
        <v>9.34</v>
      </c>
      <c r="AP7" s="36">
        <v>9.56</v>
      </c>
      <c r="AQ7" s="36">
        <v>2.8</v>
      </c>
      <c r="AR7" s="36">
        <v>0.81</v>
      </c>
      <c r="AS7" s="36">
        <v>1682.39</v>
      </c>
      <c r="AT7" s="36">
        <v>1822.25</v>
      </c>
      <c r="AU7" s="36">
        <v>1400.22</v>
      </c>
      <c r="AV7" s="36">
        <v>1273.45</v>
      </c>
      <c r="AW7" s="36">
        <v>91.79</v>
      </c>
      <c r="AX7" s="36">
        <v>969.16</v>
      </c>
      <c r="AY7" s="36">
        <v>995.5</v>
      </c>
      <c r="AZ7" s="36">
        <v>915.5</v>
      </c>
      <c r="BA7" s="36">
        <v>963.24</v>
      </c>
      <c r="BB7" s="36">
        <v>381.53</v>
      </c>
      <c r="BC7" s="36">
        <v>264.16000000000003</v>
      </c>
      <c r="BD7" s="36">
        <v>590.09</v>
      </c>
      <c r="BE7" s="36">
        <v>527.15</v>
      </c>
      <c r="BF7" s="36">
        <v>527.48</v>
      </c>
      <c r="BG7" s="36">
        <v>491.34</v>
      </c>
      <c r="BH7" s="36">
        <v>457.92</v>
      </c>
      <c r="BI7" s="36">
        <v>421.66</v>
      </c>
      <c r="BJ7" s="36">
        <v>414.59</v>
      </c>
      <c r="BK7" s="36">
        <v>404.78</v>
      </c>
      <c r="BL7" s="36">
        <v>400.38</v>
      </c>
      <c r="BM7" s="36">
        <v>393.27</v>
      </c>
      <c r="BN7" s="36">
        <v>283.72000000000003</v>
      </c>
      <c r="BO7" s="36">
        <v>73.03</v>
      </c>
      <c r="BP7" s="36">
        <v>78.83</v>
      </c>
      <c r="BQ7" s="36">
        <v>82.24</v>
      </c>
      <c r="BR7" s="36">
        <v>80.290000000000006</v>
      </c>
      <c r="BS7" s="36">
        <v>88.4</v>
      </c>
      <c r="BT7" s="36">
        <v>99.51</v>
      </c>
      <c r="BU7" s="36">
        <v>97.71</v>
      </c>
      <c r="BV7" s="36">
        <v>98.07</v>
      </c>
      <c r="BW7" s="36">
        <v>96.56</v>
      </c>
      <c r="BX7" s="36">
        <v>100.47</v>
      </c>
      <c r="BY7" s="36">
        <v>104.6</v>
      </c>
      <c r="BZ7" s="36">
        <v>309.66000000000003</v>
      </c>
      <c r="CA7" s="36">
        <v>280.33</v>
      </c>
      <c r="CB7" s="36">
        <v>266.47000000000003</v>
      </c>
      <c r="CC7" s="36">
        <v>275.04000000000002</v>
      </c>
      <c r="CD7" s="36">
        <v>250.65</v>
      </c>
      <c r="CE7" s="36">
        <v>171.34</v>
      </c>
      <c r="CF7" s="36">
        <v>173.56</v>
      </c>
      <c r="CG7" s="36">
        <v>172.26</v>
      </c>
      <c r="CH7" s="36">
        <v>177.14</v>
      </c>
      <c r="CI7" s="36">
        <v>169.82</v>
      </c>
      <c r="CJ7" s="36">
        <v>164.21</v>
      </c>
      <c r="CK7" s="36">
        <v>53.27</v>
      </c>
      <c r="CL7" s="36">
        <v>51.58</v>
      </c>
      <c r="CM7" s="36">
        <v>52.01</v>
      </c>
      <c r="CN7" s="36">
        <v>52.87</v>
      </c>
      <c r="CO7" s="36">
        <v>52.87</v>
      </c>
      <c r="CP7" s="36">
        <v>56.8</v>
      </c>
      <c r="CQ7" s="36">
        <v>55.84</v>
      </c>
      <c r="CR7" s="36">
        <v>55.68</v>
      </c>
      <c r="CS7" s="36">
        <v>55.64</v>
      </c>
      <c r="CT7" s="36">
        <v>55.13</v>
      </c>
      <c r="CU7" s="36">
        <v>59.8</v>
      </c>
      <c r="CV7" s="36">
        <v>69.510000000000005</v>
      </c>
      <c r="CW7" s="36">
        <v>75.569999999999993</v>
      </c>
      <c r="CX7" s="36">
        <v>81.040000000000006</v>
      </c>
      <c r="CY7" s="36">
        <v>76.97</v>
      </c>
      <c r="CZ7" s="36">
        <v>79.09</v>
      </c>
      <c r="DA7" s="36">
        <v>83.67</v>
      </c>
      <c r="DB7" s="36">
        <v>83.11</v>
      </c>
      <c r="DC7" s="36">
        <v>83.18</v>
      </c>
      <c r="DD7" s="36">
        <v>83.09</v>
      </c>
      <c r="DE7" s="36">
        <v>83</v>
      </c>
      <c r="DF7" s="36">
        <v>89.78</v>
      </c>
      <c r="DG7" s="36">
        <v>34.65</v>
      </c>
      <c r="DH7" s="36">
        <v>36.229999999999997</v>
      </c>
      <c r="DI7" s="36">
        <v>33.01</v>
      </c>
      <c r="DJ7" s="36">
        <v>35.03</v>
      </c>
      <c r="DK7" s="36">
        <v>45.92</v>
      </c>
      <c r="DL7" s="36">
        <v>36.21</v>
      </c>
      <c r="DM7" s="36">
        <v>37.090000000000003</v>
      </c>
      <c r="DN7" s="36">
        <v>38.07</v>
      </c>
      <c r="DO7" s="36">
        <v>39.06</v>
      </c>
      <c r="DP7" s="36">
        <v>46.66</v>
      </c>
      <c r="DQ7" s="36">
        <v>46.31</v>
      </c>
      <c r="DR7" s="36">
        <v>0</v>
      </c>
      <c r="DS7" s="36">
        <v>0</v>
      </c>
      <c r="DT7" s="36">
        <v>0.2</v>
      </c>
      <c r="DU7" s="36">
        <v>0.17</v>
      </c>
      <c r="DV7" s="36">
        <v>0.17</v>
      </c>
      <c r="DW7" s="36">
        <v>6.46</v>
      </c>
      <c r="DX7" s="36">
        <v>6.63</v>
      </c>
      <c r="DY7" s="36">
        <v>7.73</v>
      </c>
      <c r="DZ7" s="36">
        <v>8.8699999999999992</v>
      </c>
      <c r="EA7" s="36">
        <v>9.85</v>
      </c>
      <c r="EB7" s="36">
        <v>12.42</v>
      </c>
      <c r="EC7" s="36">
        <v>0.01</v>
      </c>
      <c r="ED7" s="36">
        <v>0</v>
      </c>
      <c r="EE7" s="36">
        <v>0</v>
      </c>
      <c r="EF7" s="36">
        <v>0</v>
      </c>
      <c r="EG7" s="36">
        <v>0.17</v>
      </c>
      <c r="EH7" s="36">
        <v>0.79</v>
      </c>
      <c r="EI7" s="36">
        <v>0.78</v>
      </c>
      <c r="EJ7" s="36">
        <v>0.67</v>
      </c>
      <c r="EK7" s="36">
        <v>0.67</v>
      </c>
      <c r="EL7" s="36">
        <v>0.66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大竹 淳志</cp:lastModifiedBy>
  <cp:lastPrinted>2016-02-16T10:23:07Z</cp:lastPrinted>
  <dcterms:created xsi:type="dcterms:W3CDTF">2016-02-03T07:15:12Z</dcterms:created>
  <dcterms:modified xsi:type="dcterms:W3CDTF">2016-02-16T10:26:40Z</dcterms:modified>
  <cp:category/>
</cp:coreProperties>
</file>