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4525"/>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<sst xmlns="http://schemas.openxmlformats.org/spreadsheetml/2006/main" count="217" uniqueCount="107">
  <si>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</si>
  <si>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</si>
  <si>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</si>
  <si>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</si>
  <si>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</si>
  <si>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</si>
  <si>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</si>
  <si>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</si>
  <si>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</si>
  <si>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</si>
  <si>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</si>
  <si>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</si>
  <si>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</si>
  <si>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</si>
  <si>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</si>
  <si>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</si>
  <si>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</si>
  <si>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</si>
  <si>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</si>
  <si>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</si>
  <si>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</si>
  <si>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</si>
  <si>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</si>
  <si>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</si>
  <si>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</si>
  <si>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</si>
  <si>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</si>
  <si>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</si>
  <si>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</si>
  <si>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</si>
  <si>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</si>
  <si>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</si>
  <si>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</si>
  <si>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</si>
  <si>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</si>
  <si>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</si>
  <si>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</si>
  <si>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</si>
  <si>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</si>
  <si>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</si>
  <si>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</si>
  <si>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</si>
  <si>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</si>
  <si>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</si>
  <si>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</si>
  <si>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</si>
  <si>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</si>
  <si>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</si>
  <si>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</si>
  <si>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</si>
  <si>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</si>
  <si>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</si>
  <si>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</si>
  <si>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</si>
  <si>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</si>
  <si>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</si>
  <si>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</si>
  <si>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</si>
  <si>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</si>
  <si>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</si>
  <si>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</si>
  <si>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</si>
  <si>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</si>
  <si>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</si>
  <si>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</si>
  <si>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</si>
  <si>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</si>
  <si>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</si>
  <si>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</si>
  <si>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</si>
  <si>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</si>
  <si>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</si>
  <si>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</si>
  <si>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</si>
  <si>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</si>
  <si>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</si>
  <si>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</si>
  <si>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</si>
  <si>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</si>
  <si>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</si>
  <si>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</si>
  <si>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</si>
  <si>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</si>
  <si>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</si>
  <si>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</si>
  <si>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</si>
  <si>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</si>
  <si>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</si>
  <si>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</si>
  <si>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</si>
  <si>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</si>
  <si>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</si>
  <si>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</si>
  <si>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大玉村</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</si>
  <si>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</si>
  <si>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</si>
  <si>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</si>
  <si>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</si>
  <si>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</si>
  <si>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</si>
  <si>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</si>
  <si>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</si>
  <si>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</si>
  <si>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</si>
  <si>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石綿セメント管が村内に約９ｋｍ埋設されており平成２７年度より１０年間石綿管の更新工事を約７ｋｍ行い村内水道管の耐震化を進めて行いく。</t>
    <rPh sb="0" eb="2">
      <t>セキメン</t>
    </rPh>
    <rPh sb="6" eb="7">
      <t>カン</t>
    </rPh>
    <rPh sb="8" eb="10">
      <t>ソンナイ</t>
    </rPh>
    <rPh sb="11" eb="12">
      <t>ヤク</t>
    </rPh>
    <rPh sb="15" eb="17">
      <t>マイセツ</t>
    </rPh>
    <rPh sb="22" eb="24">
      <t>ヘイセイ</t>
    </rPh>
    <rPh sb="26" eb="27">
      <t>ネン</t>
    </rPh>
    <rPh sb="27" eb="28">
      <t>ド</t>
    </rPh>
    <rPh sb="32" eb="34">
      <t>ネンカン</t>
    </rPh>
    <rPh sb="34" eb="36">
      <t>セキメン</t>
    </rPh>
    <rPh sb="36" eb="37">
      <t>カン</t>
    </rPh>
    <rPh sb="38" eb="40">
      <t>コウシン</t>
    </rPh>
    <rPh sb="40" eb="42">
      <t>コウジ</t>
    </rPh>
    <rPh sb="43" eb="44">
      <t>ヤク</t>
    </rPh>
    <rPh sb="47" eb="48">
      <t>オコナ</t>
    </rPh>
    <rPh sb="49" eb="51">
      <t>ソンナイ</t>
    </rPh>
    <rPh sb="51" eb="53">
      <t>スイドウ</t>
    </rPh>
    <rPh sb="53" eb="54">
      <t>カン</t>
    </rPh>
    <rPh sb="55" eb="57">
      <t>タイシン</t>
    </rPh>
    <rPh sb="57" eb="58">
      <t>カ</t>
    </rPh>
    <rPh sb="59" eb="60">
      <t>スス</t>
    </rPh>
    <rPh sb="62" eb="63">
      <t>イ</t>
    </rPh>
    <phoneticPr fontId="4"/>
  </si>
  <si>
    <t>・経営の健全性・効率性については、区域内の住宅び集合住宅の建設の増加に伴い加入金の増加及び有収水量も例年増加しており平成２６年度からは、純利益は黒字となっている。
・施設については第２水源～第５水源計４か所から取水量４，６００㎥を計画しているが第５水源３号井戸の８００㎥は今現在確保予定・第２水源・第３水源についても水量は例年減少傾向にあるため今後増え続ける水需要に対応するため新規の水源確保が必要となる</t>
    <rPh sb="1" eb="3">
      <t>ケイエイ</t>
    </rPh>
    <rPh sb="4" eb="6">
      <t>ケンゼン</t>
    </rPh>
    <rPh sb="6" eb="7">
      <t>セイ</t>
    </rPh>
    <rPh sb="8" eb="10">
      <t>コウリツ</t>
    </rPh>
    <rPh sb="10" eb="11">
      <t>セイ</t>
    </rPh>
    <rPh sb="17" eb="20">
      <t>クイキナイ</t>
    </rPh>
    <rPh sb="21" eb="23">
      <t>ジュウタク</t>
    </rPh>
    <rPh sb="24" eb="26">
      <t>シュウゴウ</t>
    </rPh>
    <rPh sb="26" eb="28">
      <t>ジュウタク</t>
    </rPh>
    <rPh sb="29" eb="31">
      <t>ケンセツ</t>
    </rPh>
    <rPh sb="32" eb="34">
      <t>ゾウカ</t>
    </rPh>
    <rPh sb="35" eb="36">
      <t>トモナ</t>
    </rPh>
    <rPh sb="37" eb="39">
      <t>カニュウ</t>
    </rPh>
    <rPh sb="39" eb="40">
      <t>キン</t>
    </rPh>
    <rPh sb="41" eb="43">
      <t>ゾウカ</t>
    </rPh>
    <rPh sb="43" eb="44">
      <t>オヨ</t>
    </rPh>
    <rPh sb="45" eb="47">
      <t>ユウシュウ</t>
    </rPh>
    <rPh sb="47" eb="49">
      <t>スイリョウ</t>
    </rPh>
    <rPh sb="50" eb="52">
      <t>レイネン</t>
    </rPh>
    <rPh sb="52" eb="54">
      <t>ゾウカ</t>
    </rPh>
    <rPh sb="58" eb="60">
      <t>ヘイセイ</t>
    </rPh>
    <rPh sb="62" eb="63">
      <t>ネン</t>
    </rPh>
    <rPh sb="63" eb="64">
      <t>ド</t>
    </rPh>
    <rPh sb="68" eb="71">
      <t>ジュンリエキ</t>
    </rPh>
    <rPh sb="72" eb="74">
      <t>クロジ</t>
    </rPh>
    <rPh sb="84" eb="86">
      <t>シセツ</t>
    </rPh>
    <rPh sb="91" eb="92">
      <t>ダイ</t>
    </rPh>
    <rPh sb="93" eb="95">
      <t>スイゲン</t>
    </rPh>
    <rPh sb="96" eb="97">
      <t>ダイ</t>
    </rPh>
    <rPh sb="98" eb="100">
      <t>スイゲン</t>
    </rPh>
    <rPh sb="100" eb="101">
      <t>ケイ</t>
    </rPh>
    <rPh sb="103" eb="104">
      <t>ショ</t>
    </rPh>
    <rPh sb="106" eb="108">
      <t>シュスイ</t>
    </rPh>
    <rPh sb="108" eb="109">
      <t>リョウ</t>
    </rPh>
    <rPh sb="116" eb="118">
      <t>ケイカク</t>
    </rPh>
    <rPh sb="123" eb="124">
      <t>ダイ</t>
    </rPh>
    <rPh sb="125" eb="127">
      <t>スイゲン</t>
    </rPh>
    <rPh sb="128" eb="129">
      <t>ゴウ</t>
    </rPh>
    <rPh sb="129" eb="131">
      <t>イド</t>
    </rPh>
    <rPh sb="137" eb="138">
      <t>イマ</t>
    </rPh>
    <rPh sb="138" eb="140">
      <t>ゲンザイ</t>
    </rPh>
    <rPh sb="140" eb="142">
      <t>カクホ</t>
    </rPh>
    <rPh sb="142" eb="144">
      <t>ヨテイ</t>
    </rPh>
    <rPh sb="145" eb="146">
      <t>ダイ</t>
    </rPh>
    <rPh sb="147" eb="149">
      <t>スイゲン</t>
    </rPh>
    <rPh sb="150" eb="151">
      <t>ダイ</t>
    </rPh>
    <rPh sb="152" eb="154">
      <t>スイゲン</t>
    </rPh>
    <rPh sb="159" eb="161">
      <t>スイリョウ</t>
    </rPh>
    <rPh sb="162" eb="164">
      <t>レイネン</t>
    </rPh>
    <rPh sb="164" eb="166">
      <t>ゲンショウ</t>
    </rPh>
    <rPh sb="166" eb="168">
      <t>ケイコウ</t>
    </rPh>
    <rPh sb="173" eb="175">
      <t>コンゴ</t>
    </rPh>
    <rPh sb="175" eb="176">
      <t>フ</t>
    </rPh>
    <rPh sb="177" eb="178">
      <t>ツヅ</t>
    </rPh>
    <rPh sb="180" eb="181">
      <t>ミズ</t>
    </rPh>
    <rPh sb="181" eb="183">
      <t>ジュヨウ</t>
    </rPh>
    <rPh sb="184" eb="186">
      <t>タイオウ</t>
    </rPh>
    <rPh sb="190" eb="192">
      <t>シンキ</t>
    </rPh>
    <rPh sb="193" eb="195">
      <t>スイゲン</t>
    </rPh>
    <rPh sb="195" eb="197">
      <t>カクホ</t>
    </rPh>
    <rPh sb="198" eb="200">
      <t>ヒツヨウ</t>
    </rPh>
    <phoneticPr fontId="4"/>
  </si>
  <si>
    <t>　石綿セメント管の更新により災害時のライフラインの強化や将来の水源の確保に伴う調査を進め水道の安定供給を図る。
　また管路更新や水源確保に伴う投資により施設の運営状況により水道料金の値上げを併せ今後見直す必要がある。</t>
    <rPh sb="1" eb="3">
      <t>セキメン</t>
    </rPh>
    <rPh sb="7" eb="8">
      <t>カン</t>
    </rPh>
    <rPh sb="9" eb="11">
      <t>コウシン</t>
    </rPh>
    <rPh sb="14" eb="16">
      <t>サイガイ</t>
    </rPh>
    <rPh sb="16" eb="17">
      <t>ジ</t>
    </rPh>
    <rPh sb="25" eb="27">
      <t>キョウカ</t>
    </rPh>
    <rPh sb="28" eb="30">
      <t>ショウライ</t>
    </rPh>
    <rPh sb="31" eb="33">
      <t>スイゲン</t>
    </rPh>
    <rPh sb="34" eb="36">
      <t>カクホ</t>
    </rPh>
    <rPh sb="37" eb="38">
      <t>トモナ</t>
    </rPh>
    <rPh sb="39" eb="41">
      <t>チョウサ</t>
    </rPh>
    <rPh sb="42" eb="43">
      <t>スス</t>
    </rPh>
    <rPh sb="44" eb="46">
      <t>スイドウ</t>
    </rPh>
    <rPh sb="47" eb="49">
      <t>アンテイ</t>
    </rPh>
    <rPh sb="49" eb="51">
      <t>キョウキュウ</t>
    </rPh>
    <rPh sb="52" eb="53">
      <t>ハカ</t>
    </rPh>
    <rPh sb="59" eb="61">
      <t>カンロ</t>
    </rPh>
    <rPh sb="61" eb="63">
      <t>コウシン</t>
    </rPh>
    <rPh sb="64" eb="66">
      <t>スイゲン</t>
    </rPh>
    <rPh sb="66" eb="68">
      <t>カクホ</t>
    </rPh>
    <rPh sb="69" eb="70">
      <t>トモナ</t>
    </rPh>
    <rPh sb="71" eb="73">
      <t>トウシ</t>
    </rPh>
    <rPh sb="76" eb="78">
      <t>シセツ</t>
    </rPh>
    <rPh sb="79" eb="81">
      <t>ウンエイ</t>
    </rPh>
    <rPh sb="81" eb="83">
      <t>ジョウキョウ</t>
    </rPh>
    <rPh sb="86" eb="88">
      <t>スイドウ</t>
    </rPh>
    <rPh sb="88" eb="90">
      <t>リョウキン</t>
    </rPh>
    <rPh sb="91" eb="93">
      <t>ネア</t>
    </rPh>
    <rPh sb="95" eb="96">
      <t>アワ</t>
    </rPh>
    <rPh sb="97" eb="99">
      <t>コンゴ</t>
    </rPh>
    <rPh sb="99" eb="101">
      <t>ミナオ</t>
    </rPh>
    <rPh sb="102" eb="10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</si>
</sst>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quot;-&quot;">
                  <c:v>0.53</c:v>
                </c:pt>
                <c:pt idx="1">
                  <c:v>0</c:v>
                </c:pt>
                <c:pt idx="2" formatCode="#,##0.00;&quot;△&quot;#,##0.00;&quot;-&quot;">
                  <c:v>0.21</c:v>
                </c:pt>
                <c:pt idx="3" formatCode="#,##0.00;&quot;△&quot;#,##0.00;&quot;-&quot;">
                  <c:v>0.09</c:v>
                </c:pt>
                <c:pt idx="4" formatCode="#,##0.00;&quot;△&quot;#,##0.00;&quot;-&quot;">
                  <c:v>0.34</c:v>
                </c:pt>
              </c:numCache>
            </c:numRef>
          </c:val>
        </c:ser>
        <c:dLbls>
          <c:showLegendKey val="0"/>
          <c:showVal val="0"/>
          <c:showCatName val="0"/>
          <c:showSerName val="0"/>
          <c:showPercent val="0"/>
          <c:showBubbleSize val="0"/>
        </c:dLbls>
        <c:gapWidth val="150"/>
        <c:axId val="86684032"/>
        <c:axId val="8668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0.81</c:v>
                </c:pt>
                <c:pt idx="1">
                  <c:v>0.82</c:v>
                </c:pt>
                <c:pt idx="2">
                  <c:v>0.66</c:v>
                </c:pt>
                <c:pt idx="3">
                  <c:v>0.64</c:v>
                </c:pt>
                <c:pt idx="4">
                  <c:v>0.56000000000000005</c:v>
                </c:pt>
              </c:numCache>
            </c:numRef>
          </c:val>
          <c:smooth val="0"/>
        </c:ser>
        <c:dLbls>
          <c:showLegendKey val="0"/>
          <c:showVal val="0"/>
          <c:showCatName val="0"/>
          <c:showSerName val="0"/>
          <c:showPercent val="0"/>
          <c:showBubbleSize val="0"/>
        </c:dLbls>
        <c:marker val="1"/>
        <c:smooth val="0"/>
        <c:axId val="86684032"/>
        <c:axId val="86685952"/>
      </c:lineChart>
      <c:dateAx>
        <c:axId val="86684032"/>
        <c:scaling>
          <c:orientation val="minMax"/>
        </c:scaling>
        <c:delete val="1"/>
        <c:axPos val="b"/>
        <c:numFmt formatCode="ge" sourceLinked="1"/>
        <c:majorTickMark val="none"/>
        <c:minorTickMark val="none"/>
        <c:tickLblPos val="none"/>
        <c:crossAx val="86685952"/>
        <c:crosses val="autoZero"/>
        <c:auto val="1"/>
        <c:lblOffset val="100"/>
        <c:baseTimeUnit val="years"/>
      </c:dateAx>
      <c:valAx>
        <c:axId val="866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42.51</c:v>
                </c:pt>
                <c:pt idx="1">
                  <c:v>46.68</c:v>
                </c:pt>
                <c:pt idx="2">
                  <c:v>45.08</c:v>
                </c:pt>
                <c:pt idx="3">
                  <c:v>46.2</c:v>
                </c:pt>
                <c:pt idx="4">
                  <c:v>45.8</c:v>
                </c:pt>
              </c:numCache>
            </c:numRef>
          </c:val>
        </c:ser>
        <c:dLbls>
          <c:showLegendKey val="0"/>
          <c:showVal val="0"/>
          <c:showCatName val="0"/>
          <c:showSerName val="0"/>
          <c:showPercent val="0"/>
          <c:showBubbleSize val="0"/>
        </c:dLbls>
        <c:gapWidth val="150"/>
        <c:axId val="90903296"/>
        <c:axId val="9090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51.05</c:v>
                </c:pt>
                <c:pt idx="1">
                  <c:v>50.49</c:v>
                </c:pt>
                <c:pt idx="2">
                  <c:v>49.69</c:v>
                </c:pt>
                <c:pt idx="3">
                  <c:v>49.77</c:v>
                </c:pt>
                <c:pt idx="4">
                  <c:v>49.22</c:v>
                </c:pt>
              </c:numCache>
            </c:numRef>
          </c:val>
          <c:smooth val="0"/>
        </c:ser>
        <c:dLbls>
          <c:showLegendKey val="0"/>
          <c:showVal val="0"/>
          <c:showCatName val="0"/>
          <c:showSerName val="0"/>
          <c:showPercent val="0"/>
          <c:showBubbleSize val="0"/>
        </c:dLbls>
        <c:marker val="1"/>
        <c:smooth val="0"/>
        <c:axId val="90903296"/>
        <c:axId val="90905216"/>
      </c:lineChart>
      <c:dateAx>
        <c:axId val="90903296"/>
        <c:scaling>
          <c:orientation val="minMax"/>
        </c:scaling>
        <c:delete val="1"/>
        <c:axPos val="b"/>
        <c:numFmt formatCode="ge" sourceLinked="1"/>
        <c:majorTickMark val="none"/>
        <c:minorTickMark val="none"/>
        <c:tickLblPos val="none"/>
        <c:crossAx val="90905216"/>
        <c:crosses val="autoZero"/>
        <c:auto val="1"/>
        <c:lblOffset val="100"/>
        <c:baseTimeUnit val="years"/>
      </c:dateAx>
      <c:valAx>
        <c:axId val="9090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0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91.39</c:v>
                </c:pt>
                <c:pt idx="1">
                  <c:v>87.37</c:v>
                </c:pt>
                <c:pt idx="2">
                  <c:v>92.8</c:v>
                </c:pt>
                <c:pt idx="3">
                  <c:v>91.93</c:v>
                </c:pt>
                <c:pt idx="4">
                  <c:v>92.84</c:v>
                </c:pt>
              </c:numCache>
            </c:numRef>
          </c:val>
        </c:ser>
        <c:dLbls>
          <c:showLegendKey val="0"/>
          <c:showVal val="0"/>
          <c:showCatName val="0"/>
          <c:showSerName val="0"/>
          <c:showPercent val="0"/>
          <c:showBubbleSize val="0"/>
        </c:dLbls>
        <c:gapWidth val="150"/>
        <c:axId val="90943872"/>
        <c:axId val="9094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80.81</c:v>
                </c:pt>
                <c:pt idx="1">
                  <c:v>78.7</c:v>
                </c:pt>
                <c:pt idx="2">
                  <c:v>80.010000000000005</c:v>
                </c:pt>
                <c:pt idx="3">
                  <c:v>79.98</c:v>
                </c:pt>
                <c:pt idx="4">
                  <c:v>79.48</c:v>
                </c:pt>
              </c:numCache>
            </c:numRef>
          </c:val>
          <c:smooth val="0"/>
        </c:ser>
        <c:dLbls>
          <c:showLegendKey val="0"/>
          <c:showVal val="0"/>
          <c:showCatName val="0"/>
          <c:showSerName val="0"/>
          <c:showPercent val="0"/>
          <c:showBubbleSize val="0"/>
        </c:dLbls>
        <c:marker val="1"/>
        <c:smooth val="0"/>
        <c:axId val="90943872"/>
        <c:axId val="90945792"/>
      </c:lineChart>
      <c:dateAx>
        <c:axId val="90943872"/>
        <c:scaling>
          <c:orientation val="minMax"/>
        </c:scaling>
        <c:delete val="1"/>
        <c:axPos val="b"/>
        <c:numFmt formatCode="ge" sourceLinked="1"/>
        <c:majorTickMark val="none"/>
        <c:minorTickMark val="none"/>
        <c:tickLblPos val="none"/>
        <c:crossAx val="90945792"/>
        <c:crosses val="autoZero"/>
        <c:auto val="1"/>
        <c:lblOffset val="100"/>
        <c:baseTimeUnit val="years"/>
      </c:dateAx>
      <c:valAx>
        <c:axId val="9094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4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102.29</c:v>
                </c:pt>
                <c:pt idx="1">
                  <c:v>106.27</c:v>
                </c:pt>
                <c:pt idx="2">
                  <c:v>102.84</c:v>
                </c:pt>
                <c:pt idx="3">
                  <c:v>102.22</c:v>
                </c:pt>
                <c:pt idx="4">
                  <c:v>105.99</c:v>
                </c:pt>
              </c:numCache>
            </c:numRef>
          </c:val>
        </c:ser>
        <c:dLbls>
          <c:showLegendKey val="0"/>
          <c:showVal val="0"/>
          <c:showCatName val="0"/>
          <c:showSerName val="0"/>
          <c:showPercent val="0"/>
          <c:showBubbleSize val="0"/>
        </c:dLbls>
        <c:gapWidth val="150"/>
        <c:axId val="88313856"/>
        <c:axId val="8831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108.06</c:v>
                </c:pt>
                <c:pt idx="1">
                  <c:v>104.82</c:v>
                </c:pt>
                <c:pt idx="2">
                  <c:v>104.95</c:v>
                </c:pt>
                <c:pt idx="3">
                  <c:v>105.53</c:v>
                </c:pt>
                <c:pt idx="4">
                  <c:v>107.2</c:v>
                </c:pt>
              </c:numCache>
            </c:numRef>
          </c:val>
          <c:smooth val="0"/>
        </c:ser>
        <c:dLbls>
          <c:showLegendKey val="0"/>
          <c:showVal val="0"/>
          <c:showCatName val="0"/>
          <c:showSerName val="0"/>
          <c:showPercent val="0"/>
          <c:showBubbleSize val="0"/>
        </c:dLbls>
        <c:marker val="1"/>
        <c:smooth val="0"/>
        <c:axId val="88313856"/>
        <c:axId val="88315776"/>
      </c:lineChart>
      <c:dateAx>
        <c:axId val="88313856"/>
        <c:scaling>
          <c:orientation val="minMax"/>
        </c:scaling>
        <c:delete val="1"/>
        <c:axPos val="b"/>
        <c:numFmt formatCode="ge" sourceLinked="1"/>
        <c:majorTickMark val="none"/>
        <c:minorTickMark val="none"/>
        <c:tickLblPos val="none"/>
        <c:crossAx val="88315776"/>
        <c:crosses val="autoZero"/>
        <c:auto val="1"/>
        <c:lblOffset val="100"/>
        <c:baseTimeUnit val="years"/>
      </c:dateAx>
      <c:valAx>
        <c:axId val="88315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31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38.5</c:v>
                </c:pt>
                <c:pt idx="1">
                  <c:v>40.869999999999997</c:v>
                </c:pt>
                <c:pt idx="2">
                  <c:v>42.94</c:v>
                </c:pt>
                <c:pt idx="3">
                  <c:v>44.98</c:v>
                </c:pt>
                <c:pt idx="4">
                  <c:v>48.26</c:v>
                </c:pt>
              </c:numCache>
            </c:numRef>
          </c:val>
        </c:ser>
        <c:dLbls>
          <c:showLegendKey val="0"/>
          <c:showVal val="0"/>
          <c:showCatName val="0"/>
          <c:showSerName val="0"/>
          <c:showPercent val="0"/>
          <c:showBubbleSize val="0"/>
        </c:dLbls>
        <c:gapWidth val="150"/>
        <c:axId val="88325504"/>
        <c:axId val="8834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33.21</c:v>
                </c:pt>
                <c:pt idx="1">
                  <c:v>34.24</c:v>
                </c:pt>
                <c:pt idx="2">
                  <c:v>35.18</c:v>
                </c:pt>
                <c:pt idx="3">
                  <c:v>36.43</c:v>
                </c:pt>
                <c:pt idx="4">
                  <c:v>46.12</c:v>
                </c:pt>
              </c:numCache>
            </c:numRef>
          </c:val>
          <c:smooth val="0"/>
        </c:ser>
        <c:dLbls>
          <c:showLegendKey val="0"/>
          <c:showVal val="0"/>
          <c:showCatName val="0"/>
          <c:showSerName val="0"/>
          <c:showPercent val="0"/>
          <c:showBubbleSize val="0"/>
        </c:dLbls>
        <c:marker val="1"/>
        <c:smooth val="0"/>
        <c:axId val="88325504"/>
        <c:axId val="88344064"/>
      </c:lineChart>
      <c:dateAx>
        <c:axId val="88325504"/>
        <c:scaling>
          <c:orientation val="minMax"/>
        </c:scaling>
        <c:delete val="1"/>
        <c:axPos val="b"/>
        <c:numFmt formatCode="ge" sourceLinked="1"/>
        <c:majorTickMark val="none"/>
        <c:minorTickMark val="none"/>
        <c:tickLblPos val="none"/>
        <c:crossAx val="88344064"/>
        <c:crosses val="autoZero"/>
        <c:auto val="1"/>
        <c:lblOffset val="100"/>
        <c:baseTimeUnit val="years"/>
      </c:dateAx>
      <c:valAx>
        <c:axId val="8834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2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374272"/>
        <c:axId val="8838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6.34</c:v>
                </c:pt>
                <c:pt idx="1">
                  <c:v>6.81</c:v>
                </c:pt>
                <c:pt idx="2">
                  <c:v>8.41</c:v>
                </c:pt>
                <c:pt idx="3">
                  <c:v>8.7200000000000006</c:v>
                </c:pt>
                <c:pt idx="4">
                  <c:v>9.86</c:v>
                </c:pt>
              </c:numCache>
            </c:numRef>
          </c:val>
          <c:smooth val="0"/>
        </c:ser>
        <c:dLbls>
          <c:showLegendKey val="0"/>
          <c:showVal val="0"/>
          <c:showCatName val="0"/>
          <c:showSerName val="0"/>
          <c:showPercent val="0"/>
          <c:showBubbleSize val="0"/>
        </c:dLbls>
        <c:marker val="1"/>
        <c:smooth val="0"/>
        <c:axId val="88374272"/>
        <c:axId val="88384640"/>
      </c:lineChart>
      <c:dateAx>
        <c:axId val="88374272"/>
        <c:scaling>
          <c:orientation val="minMax"/>
        </c:scaling>
        <c:delete val="1"/>
        <c:axPos val="b"/>
        <c:numFmt formatCode="ge" sourceLinked="1"/>
        <c:majorTickMark val="none"/>
        <c:minorTickMark val="none"/>
        <c:tickLblPos val="none"/>
        <c:crossAx val="88384640"/>
        <c:crosses val="autoZero"/>
        <c:auto val="1"/>
        <c:lblOffset val="100"/>
        <c:baseTimeUnit val="years"/>
      </c:dateAx>
      <c:valAx>
        <c:axId val="8838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7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0975232"/>
        <c:axId val="9098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23.31</c:v>
                </c:pt>
                <c:pt idx="1">
                  <c:v>26.83</c:v>
                </c:pt>
                <c:pt idx="2">
                  <c:v>26.81</c:v>
                </c:pt>
                <c:pt idx="3">
                  <c:v>28.31</c:v>
                </c:pt>
                <c:pt idx="4">
                  <c:v>13.46</c:v>
                </c:pt>
              </c:numCache>
            </c:numRef>
          </c:val>
          <c:smooth val="0"/>
        </c:ser>
        <c:dLbls>
          <c:showLegendKey val="0"/>
          <c:showVal val="0"/>
          <c:showCatName val="0"/>
          <c:showSerName val="0"/>
          <c:showPercent val="0"/>
          <c:showBubbleSize val="0"/>
        </c:dLbls>
        <c:marker val="1"/>
        <c:smooth val="0"/>
        <c:axId val="90975232"/>
        <c:axId val="90985600"/>
      </c:lineChart>
      <c:dateAx>
        <c:axId val="90975232"/>
        <c:scaling>
          <c:orientation val="minMax"/>
        </c:scaling>
        <c:delete val="1"/>
        <c:axPos val="b"/>
        <c:numFmt formatCode="ge" sourceLinked="1"/>
        <c:majorTickMark val="none"/>
        <c:minorTickMark val="none"/>
        <c:tickLblPos val="none"/>
        <c:crossAx val="90985600"/>
        <c:crosses val="autoZero"/>
        <c:auto val="1"/>
        <c:lblOffset val="100"/>
        <c:baseTimeUnit val="years"/>
      </c:dateAx>
      <c:valAx>
        <c:axId val="90985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97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10974.92</c:v>
                </c:pt>
                <c:pt idx="1">
                  <c:v>14216.91</c:v>
                </c:pt>
                <c:pt idx="2">
                  <c:v>16148.61</c:v>
                </c:pt>
                <c:pt idx="3">
                  <c:v>2343.63</c:v>
                </c:pt>
                <c:pt idx="4">
                  <c:v>1943.98</c:v>
                </c:pt>
              </c:numCache>
            </c:numRef>
          </c:val>
        </c:ser>
        <c:dLbls>
          <c:showLegendKey val="0"/>
          <c:showVal val="0"/>
          <c:showCatName val="0"/>
          <c:showSerName val="0"/>
          <c:showPercent val="0"/>
          <c:showBubbleSize val="0"/>
        </c:dLbls>
        <c:gapWidth val="150"/>
        <c:axId val="91026176"/>
        <c:axId val="9102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1129.9100000000001</c:v>
                </c:pt>
                <c:pt idx="1">
                  <c:v>1197.1099999999999</c:v>
                </c:pt>
                <c:pt idx="2">
                  <c:v>1002.64</c:v>
                </c:pt>
                <c:pt idx="3">
                  <c:v>1164.51</c:v>
                </c:pt>
                <c:pt idx="4">
                  <c:v>434.72</c:v>
                </c:pt>
              </c:numCache>
            </c:numRef>
          </c:val>
          <c:smooth val="0"/>
        </c:ser>
        <c:dLbls>
          <c:showLegendKey val="0"/>
          <c:showVal val="0"/>
          <c:showCatName val="0"/>
          <c:showSerName val="0"/>
          <c:showPercent val="0"/>
          <c:showBubbleSize val="0"/>
        </c:dLbls>
        <c:marker val="1"/>
        <c:smooth val="0"/>
        <c:axId val="91026176"/>
        <c:axId val="91028096"/>
      </c:lineChart>
      <c:dateAx>
        <c:axId val="91026176"/>
        <c:scaling>
          <c:orientation val="minMax"/>
        </c:scaling>
        <c:delete val="1"/>
        <c:axPos val="b"/>
        <c:numFmt formatCode="ge" sourceLinked="1"/>
        <c:majorTickMark val="none"/>
        <c:minorTickMark val="none"/>
        <c:tickLblPos val="none"/>
        <c:crossAx val="91028096"/>
        <c:crosses val="autoZero"/>
        <c:auto val="1"/>
        <c:lblOffset val="100"/>
        <c:baseTimeUnit val="years"/>
      </c:dateAx>
      <c:valAx>
        <c:axId val="91028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02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963.06</c:v>
                </c:pt>
                <c:pt idx="1">
                  <c:v>870.44</c:v>
                </c:pt>
                <c:pt idx="2">
                  <c:v>803.69</c:v>
                </c:pt>
                <c:pt idx="3">
                  <c:v>743.68</c:v>
                </c:pt>
                <c:pt idx="4">
                  <c:v>709.37</c:v>
                </c:pt>
              </c:numCache>
            </c:numRef>
          </c:val>
        </c:ser>
        <c:dLbls>
          <c:showLegendKey val="0"/>
          <c:showVal val="0"/>
          <c:showCatName val="0"/>
          <c:showSerName val="0"/>
          <c:showPercent val="0"/>
          <c:showBubbleSize val="0"/>
        </c:dLbls>
        <c:gapWidth val="150"/>
        <c:axId val="90734976"/>
        <c:axId val="9073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540.94000000000005</c:v>
                </c:pt>
                <c:pt idx="1">
                  <c:v>532.29999999999995</c:v>
                </c:pt>
                <c:pt idx="2">
                  <c:v>520.29999999999995</c:v>
                </c:pt>
                <c:pt idx="3">
                  <c:v>498.27</c:v>
                </c:pt>
                <c:pt idx="4">
                  <c:v>495.76</c:v>
                </c:pt>
              </c:numCache>
            </c:numRef>
          </c:val>
          <c:smooth val="0"/>
        </c:ser>
        <c:dLbls>
          <c:showLegendKey val="0"/>
          <c:showVal val="0"/>
          <c:showCatName val="0"/>
          <c:showSerName val="0"/>
          <c:showPercent val="0"/>
          <c:showBubbleSize val="0"/>
        </c:dLbls>
        <c:marker val="1"/>
        <c:smooth val="0"/>
        <c:axId val="90734976"/>
        <c:axId val="90736896"/>
      </c:lineChart>
      <c:dateAx>
        <c:axId val="90734976"/>
        <c:scaling>
          <c:orientation val="minMax"/>
        </c:scaling>
        <c:delete val="1"/>
        <c:axPos val="b"/>
        <c:numFmt formatCode="ge" sourceLinked="1"/>
        <c:majorTickMark val="none"/>
        <c:minorTickMark val="none"/>
        <c:tickLblPos val="none"/>
        <c:crossAx val="90736896"/>
        <c:crosses val="autoZero"/>
        <c:auto val="1"/>
        <c:lblOffset val="100"/>
        <c:baseTimeUnit val="years"/>
      </c:dateAx>
      <c:valAx>
        <c:axId val="90736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73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75.209999999999994</c:v>
                </c:pt>
                <c:pt idx="1">
                  <c:v>78</c:v>
                </c:pt>
                <c:pt idx="2">
                  <c:v>83.38</c:v>
                </c:pt>
                <c:pt idx="3">
                  <c:v>86.33</c:v>
                </c:pt>
                <c:pt idx="4">
                  <c:v>100.21</c:v>
                </c:pt>
              </c:numCache>
            </c:numRef>
          </c:val>
        </c:ser>
        <c:dLbls>
          <c:showLegendKey val="0"/>
          <c:showVal val="0"/>
          <c:showCatName val="0"/>
          <c:showSerName val="0"/>
          <c:showPercent val="0"/>
          <c:showBubbleSize val="0"/>
        </c:dLbls>
        <c:gapWidth val="150"/>
        <c:axId val="90845184"/>
        <c:axId val="9084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93.43</c:v>
                </c:pt>
                <c:pt idx="1">
                  <c:v>90.17</c:v>
                </c:pt>
                <c:pt idx="2">
                  <c:v>90.69</c:v>
                </c:pt>
                <c:pt idx="3">
                  <c:v>90.64</c:v>
                </c:pt>
                <c:pt idx="4">
                  <c:v>93.66</c:v>
                </c:pt>
              </c:numCache>
            </c:numRef>
          </c:val>
          <c:smooth val="0"/>
        </c:ser>
        <c:dLbls>
          <c:showLegendKey val="0"/>
          <c:showVal val="0"/>
          <c:showCatName val="0"/>
          <c:showSerName val="0"/>
          <c:showPercent val="0"/>
          <c:showBubbleSize val="0"/>
        </c:dLbls>
        <c:marker val="1"/>
        <c:smooth val="0"/>
        <c:axId val="90845184"/>
        <c:axId val="90847104"/>
      </c:lineChart>
      <c:dateAx>
        <c:axId val="90845184"/>
        <c:scaling>
          <c:orientation val="minMax"/>
        </c:scaling>
        <c:delete val="1"/>
        <c:axPos val="b"/>
        <c:numFmt formatCode="ge" sourceLinked="1"/>
        <c:majorTickMark val="none"/>
        <c:minorTickMark val="none"/>
        <c:tickLblPos val="none"/>
        <c:crossAx val="90847104"/>
        <c:crosses val="autoZero"/>
        <c:auto val="1"/>
        <c:lblOffset val="100"/>
        <c:baseTimeUnit val="years"/>
      </c:dateAx>
      <c:valAx>
        <c:axId val="9084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4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220.1</c:v>
                </c:pt>
                <c:pt idx="1">
                  <c:v>211.4</c:v>
                </c:pt>
                <c:pt idx="2">
                  <c:v>197.6</c:v>
                </c:pt>
                <c:pt idx="3">
                  <c:v>190.7</c:v>
                </c:pt>
                <c:pt idx="4">
                  <c:v>164.93</c:v>
                </c:pt>
              </c:numCache>
            </c:numRef>
          </c:val>
        </c:ser>
        <c:dLbls>
          <c:showLegendKey val="0"/>
          <c:showVal val="0"/>
          <c:showCatName val="0"/>
          <c:showSerName val="0"/>
          <c:showPercent val="0"/>
          <c:showBubbleSize val="0"/>
        </c:dLbls>
        <c:gapWidth val="150"/>
        <c:axId val="90879104"/>
        <c:axId val="9088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204.24</c:v>
                </c:pt>
                <c:pt idx="1">
                  <c:v>210.28</c:v>
                </c:pt>
                <c:pt idx="2">
                  <c:v>211.08</c:v>
                </c:pt>
                <c:pt idx="3">
                  <c:v>213.52</c:v>
                </c:pt>
                <c:pt idx="4">
                  <c:v>208.21</c:v>
                </c:pt>
              </c:numCache>
            </c:numRef>
          </c:val>
          <c:smooth val="0"/>
        </c:ser>
        <c:dLbls>
          <c:showLegendKey val="0"/>
          <c:showVal val="0"/>
          <c:showCatName val="0"/>
          <c:showSerName val="0"/>
          <c:showPercent val="0"/>
          <c:showBubbleSize val="0"/>
        </c:dLbls>
        <c:marker val="1"/>
        <c:smooth val="0"/>
        <c:axId val="90879104"/>
        <c:axId val="90881024"/>
      </c:lineChart>
      <c:dateAx>
        <c:axId val="90879104"/>
        <c:scaling>
          <c:orientation val="minMax"/>
        </c:scaling>
        <c:delete val="1"/>
        <c:axPos val="b"/>
        <c:numFmt formatCode="ge" sourceLinked="1"/>
        <c:majorTickMark val="none"/>
        <c:minorTickMark val="none"/>
        <c:tickLblPos val="none"/>
        <c:crossAx val="90881024"/>
        <c:crosses val="autoZero"/>
        <c:auto val="1"/>
        <c:lblOffset val="100"/>
        <c:baseTimeUnit val="years"/>
      </c:dateAx>
      <c:valAx>
        <c:axId val="9088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7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F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大玉村</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A8</v>
      </c>
      <c r="AA8" s="72"/>
      <c r="AB8" s="72"/>
      <c r="AC8" s="72"/>
      <c r="AD8" s="72"/>
      <c r="AE8" s="72"/>
      <c r="AF8" s="72"/>
      <c r="AG8" s="73"/>
      <c r="AH8" s="3"/>
      <c r="AI8" s="74">
        <f>データ!Q6</f>
        <v>8506</v>
      </c>
      <c r="AJ8" s="75"/>
      <c r="AK8" s="75"/>
      <c r="AL8" s="75"/>
      <c r="AM8" s="75"/>
      <c r="AN8" s="75"/>
      <c r="AO8" s="75"/>
      <c r="AP8" s="76"/>
      <c r="AQ8" s="57">
        <f>データ!R6</f>
        <v>79.44</v>
      </c>
      <c r="AR8" s="57"/>
      <c r="AS8" s="57"/>
      <c r="AT8" s="57"/>
      <c r="AU8" s="57"/>
      <c r="AV8" s="57"/>
      <c r="AW8" s="57"/>
      <c r="AX8" s="57"/>
      <c r="AY8" s="57">
        <f>データ!S6</f>
        <v>107.07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54.65</v>
      </c>
      <c r="K10" s="57"/>
      <c r="L10" s="57"/>
      <c r="M10" s="57"/>
      <c r="N10" s="57"/>
      <c r="O10" s="57"/>
      <c r="P10" s="57"/>
      <c r="Q10" s="57"/>
      <c r="R10" s="57">
        <f>データ!O6</f>
        <v>93.83</v>
      </c>
      <c r="S10" s="57"/>
      <c r="T10" s="57"/>
      <c r="U10" s="57"/>
      <c r="V10" s="57"/>
      <c r="W10" s="57"/>
      <c r="X10" s="57"/>
      <c r="Y10" s="57"/>
      <c r="Z10" s="65">
        <f>データ!P6</f>
        <v>3456</v>
      </c>
      <c r="AA10" s="65"/>
      <c r="AB10" s="65"/>
      <c r="AC10" s="65"/>
      <c r="AD10" s="65"/>
      <c r="AE10" s="65"/>
      <c r="AF10" s="65"/>
      <c r="AG10" s="65"/>
      <c r="AH10" s="2"/>
      <c r="AI10" s="65">
        <f>データ!T6</f>
        <v>7895</v>
      </c>
      <c r="AJ10" s="65"/>
      <c r="AK10" s="65"/>
      <c r="AL10" s="65"/>
      <c r="AM10" s="65"/>
      <c r="AN10" s="65"/>
      <c r="AO10" s="65"/>
      <c r="AP10" s="65"/>
      <c r="AQ10" s="57">
        <f>データ!U6</f>
        <v>28.38</v>
      </c>
      <c r="AR10" s="57"/>
      <c r="AS10" s="57"/>
      <c r="AT10" s="57"/>
      <c r="AU10" s="57"/>
      <c r="AV10" s="57"/>
      <c r="AW10" s="57"/>
      <c r="AX10" s="57"/>
      <c r="AY10" s="57">
        <f>データ!V6</f>
        <v>278.19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73229</v>
      </c>
      <c r="D6" s="31">
        <f t="shared" si="3"/>
        <v>46</v>
      </c>
      <c r="E6" s="31">
        <f t="shared" si="3"/>
        <v>1</v>
      </c>
      <c r="F6" s="31">
        <f t="shared" si="3"/>
        <v>0</v>
      </c>
      <c r="G6" s="31">
        <f t="shared" si="3"/>
        <v>1</v>
      </c>
      <c r="H6" s="31" t="str">
        <f t="shared" si="3"/>
        <v>福島県　大玉村</v>
      </c>
      <c r="I6" s="31" t="str">
        <f t="shared" si="3"/>
        <v>法適用</v>
      </c>
      <c r="J6" s="31" t="str">
        <f t="shared" si="3"/>
        <v>水道事業</v>
      </c>
      <c r="K6" s="31" t="str">
        <f t="shared" si="3"/>
        <v>末端給水事業</v>
      </c>
      <c r="L6" s="31" t="str">
        <f t="shared" si="3"/>
        <v>A8</v>
      </c>
      <c r="M6" s="32" t="str">
        <f t="shared" si="3"/>
        <v>-</v>
      </c>
      <c r="N6" s="32">
        <f t="shared" si="3"/>
        <v>54.65</v>
      </c>
      <c r="O6" s="32">
        <f t="shared" si="3"/>
        <v>93.83</v>
      </c>
      <c r="P6" s="32">
        <f t="shared" si="3"/>
        <v>3456</v>
      </c>
      <c r="Q6" s="32">
        <f t="shared" si="3"/>
        <v>8506</v>
      </c>
      <c r="R6" s="32">
        <f t="shared" si="3"/>
        <v>79.44</v>
      </c>
      <c r="S6" s="32">
        <f t="shared" si="3"/>
        <v>107.07</v>
      </c>
      <c r="T6" s="32">
        <f t="shared" si="3"/>
        <v>7895</v>
      </c>
      <c r="U6" s="32">
        <f t="shared" si="3"/>
        <v>28.38</v>
      </c>
      <c r="V6" s="32">
        <f t="shared" si="3"/>
        <v>278.19</v>
      </c>
      <c r="W6" s="33">
        <f>IF(W7="",NA(),W7)</f>
        <v>102.29</v>
      </c>
      <c r="X6" s="33">
        <f t="shared" ref="X6:AF6" si="4">IF(X7="",NA(),X7)</f>
        <v>106.27</v>
      </c>
      <c r="Y6" s="33">
        <f t="shared" si="4"/>
        <v>102.84</v>
      </c>
      <c r="Z6" s="33">
        <f t="shared" si="4"/>
        <v>102.22</v>
      </c>
      <c r="AA6" s="33">
        <f t="shared" si="4"/>
        <v>105.99</v>
      </c>
      <c r="AB6" s="33">
        <f t="shared" si="4"/>
        <v>108.06</v>
      </c>
      <c r="AC6" s="33">
        <f t="shared" si="4"/>
        <v>104.82</v>
      </c>
      <c r="AD6" s="33">
        <f t="shared" si="4"/>
        <v>104.95</v>
      </c>
      <c r="AE6" s="33">
        <f t="shared" si="4"/>
        <v>105.53</v>
      </c>
      <c r="AF6" s="33">
        <f t="shared" si="4"/>
        <v>107.2</v>
      </c>
      <c r="AG6" s="32" t="str">
        <f>IF(AG7="","",IF(AG7="-","【-】","【"&amp;SUBSTITUTE(TEXT(AG7,"#,##0.00"),"-","△")&amp;"】"))</f>
        <v>【113.03】</v>
      </c>
      <c r="AH6" s="32">
        <f>IF(AH7="",NA(),AH7)</f>
        <v>0</v>
      </c>
      <c r="AI6" s="32">
        <f t="shared" ref="AI6:AQ6" si="5">IF(AI7="",NA(),AI7)</f>
        <v>0</v>
      </c>
      <c r="AJ6" s="32">
        <f t="shared" si="5"/>
        <v>0</v>
      </c>
      <c r="AK6" s="32">
        <f t="shared" si="5"/>
        <v>0</v>
      </c>
      <c r="AL6" s="32">
        <f t="shared" si="5"/>
        <v>0</v>
      </c>
      <c r="AM6" s="33">
        <f t="shared" si="5"/>
        <v>23.31</v>
      </c>
      <c r="AN6" s="33">
        <f t="shared" si="5"/>
        <v>26.83</v>
      </c>
      <c r="AO6" s="33">
        <f t="shared" si="5"/>
        <v>26.81</v>
      </c>
      <c r="AP6" s="33">
        <f t="shared" si="5"/>
        <v>28.31</v>
      </c>
      <c r="AQ6" s="33">
        <f t="shared" si="5"/>
        <v>13.46</v>
      </c>
      <c r="AR6" s="32" t="str">
        <f>IF(AR7="","",IF(AR7="-","【-】","【"&amp;SUBSTITUTE(TEXT(AR7,"#,##0.00"),"-","△")&amp;"】"))</f>
        <v>【0.81】</v>
      </c>
      <c r="AS6" s="33">
        <f>IF(AS7="",NA(),AS7)</f>
        <v>10974.92</v>
      </c>
      <c r="AT6" s="33">
        <f t="shared" ref="AT6:BB6" si="6">IF(AT7="",NA(),AT7)</f>
        <v>14216.91</v>
      </c>
      <c r="AU6" s="33">
        <f t="shared" si="6"/>
        <v>16148.61</v>
      </c>
      <c r="AV6" s="33">
        <f t="shared" si="6"/>
        <v>2343.63</v>
      </c>
      <c r="AW6" s="33">
        <f t="shared" si="6"/>
        <v>1943.98</v>
      </c>
      <c r="AX6" s="33">
        <f t="shared" si="6"/>
        <v>1129.9100000000001</v>
      </c>
      <c r="AY6" s="33">
        <f t="shared" si="6"/>
        <v>1197.1099999999999</v>
      </c>
      <c r="AZ6" s="33">
        <f t="shared" si="6"/>
        <v>1002.64</v>
      </c>
      <c r="BA6" s="33">
        <f t="shared" si="6"/>
        <v>1164.51</v>
      </c>
      <c r="BB6" s="33">
        <f t="shared" si="6"/>
        <v>434.72</v>
      </c>
      <c r="BC6" s="32" t="str">
        <f>IF(BC7="","",IF(BC7="-","【-】","【"&amp;SUBSTITUTE(TEXT(BC7,"#,##0.00"),"-","△")&amp;"】"))</f>
        <v>【264.16】</v>
      </c>
      <c r="BD6" s="33">
        <f>IF(BD7="",NA(),BD7)</f>
        <v>963.06</v>
      </c>
      <c r="BE6" s="33">
        <f t="shared" ref="BE6:BM6" si="7">IF(BE7="",NA(),BE7)</f>
        <v>870.44</v>
      </c>
      <c r="BF6" s="33">
        <f t="shared" si="7"/>
        <v>803.69</v>
      </c>
      <c r="BG6" s="33">
        <f t="shared" si="7"/>
        <v>743.68</v>
      </c>
      <c r="BH6" s="33">
        <f t="shared" si="7"/>
        <v>709.37</v>
      </c>
      <c r="BI6" s="33">
        <f t="shared" si="7"/>
        <v>540.94000000000005</v>
      </c>
      <c r="BJ6" s="33">
        <f t="shared" si="7"/>
        <v>532.29999999999995</v>
      </c>
      <c r="BK6" s="33">
        <f t="shared" si="7"/>
        <v>520.29999999999995</v>
      </c>
      <c r="BL6" s="33">
        <f t="shared" si="7"/>
        <v>498.27</v>
      </c>
      <c r="BM6" s="33">
        <f t="shared" si="7"/>
        <v>495.76</v>
      </c>
      <c r="BN6" s="32" t="str">
        <f>IF(BN7="","",IF(BN7="-","【-】","【"&amp;SUBSTITUTE(TEXT(BN7,"#,##0.00"),"-","△")&amp;"】"))</f>
        <v>【283.72】</v>
      </c>
      <c r="BO6" s="33">
        <f>IF(BO7="",NA(),BO7)</f>
        <v>75.209999999999994</v>
      </c>
      <c r="BP6" s="33">
        <f t="shared" ref="BP6:BX6" si="8">IF(BP7="",NA(),BP7)</f>
        <v>78</v>
      </c>
      <c r="BQ6" s="33">
        <f t="shared" si="8"/>
        <v>83.38</v>
      </c>
      <c r="BR6" s="33">
        <f t="shared" si="8"/>
        <v>86.33</v>
      </c>
      <c r="BS6" s="33">
        <f t="shared" si="8"/>
        <v>100.21</v>
      </c>
      <c r="BT6" s="33">
        <f t="shared" si="8"/>
        <v>93.43</v>
      </c>
      <c r="BU6" s="33">
        <f t="shared" si="8"/>
        <v>90.17</v>
      </c>
      <c r="BV6" s="33">
        <f t="shared" si="8"/>
        <v>90.69</v>
      </c>
      <c r="BW6" s="33">
        <f t="shared" si="8"/>
        <v>90.64</v>
      </c>
      <c r="BX6" s="33">
        <f t="shared" si="8"/>
        <v>93.66</v>
      </c>
      <c r="BY6" s="32" t="str">
        <f>IF(BY7="","",IF(BY7="-","【-】","【"&amp;SUBSTITUTE(TEXT(BY7,"#,##0.00"),"-","△")&amp;"】"))</f>
        <v>【104.60】</v>
      </c>
      <c r="BZ6" s="33">
        <f>IF(BZ7="",NA(),BZ7)</f>
        <v>220.1</v>
      </c>
      <c r="CA6" s="33">
        <f t="shared" ref="CA6:CI6" si="9">IF(CA7="",NA(),CA7)</f>
        <v>211.4</v>
      </c>
      <c r="CB6" s="33">
        <f t="shared" si="9"/>
        <v>197.6</v>
      </c>
      <c r="CC6" s="33">
        <f t="shared" si="9"/>
        <v>190.7</v>
      </c>
      <c r="CD6" s="33">
        <f t="shared" si="9"/>
        <v>164.93</v>
      </c>
      <c r="CE6" s="33">
        <f t="shared" si="9"/>
        <v>204.24</v>
      </c>
      <c r="CF6" s="33">
        <f t="shared" si="9"/>
        <v>210.28</v>
      </c>
      <c r="CG6" s="33">
        <f t="shared" si="9"/>
        <v>211.08</v>
      </c>
      <c r="CH6" s="33">
        <f t="shared" si="9"/>
        <v>213.52</v>
      </c>
      <c r="CI6" s="33">
        <f t="shared" si="9"/>
        <v>208.21</v>
      </c>
      <c r="CJ6" s="32" t="str">
        <f>IF(CJ7="","",IF(CJ7="-","【-】","【"&amp;SUBSTITUTE(TEXT(CJ7,"#,##0.00"),"-","△")&amp;"】"))</f>
        <v>【164.21】</v>
      </c>
      <c r="CK6" s="33">
        <f>IF(CK7="",NA(),CK7)</f>
        <v>42.51</v>
      </c>
      <c r="CL6" s="33">
        <f t="shared" ref="CL6:CT6" si="10">IF(CL7="",NA(),CL7)</f>
        <v>46.68</v>
      </c>
      <c r="CM6" s="33">
        <f t="shared" si="10"/>
        <v>45.08</v>
      </c>
      <c r="CN6" s="33">
        <f t="shared" si="10"/>
        <v>46.2</v>
      </c>
      <c r="CO6" s="33">
        <f t="shared" si="10"/>
        <v>45.8</v>
      </c>
      <c r="CP6" s="33">
        <f t="shared" si="10"/>
        <v>51.05</v>
      </c>
      <c r="CQ6" s="33">
        <f t="shared" si="10"/>
        <v>50.49</v>
      </c>
      <c r="CR6" s="33">
        <f t="shared" si="10"/>
        <v>49.69</v>
      </c>
      <c r="CS6" s="33">
        <f t="shared" si="10"/>
        <v>49.77</v>
      </c>
      <c r="CT6" s="33">
        <f t="shared" si="10"/>
        <v>49.22</v>
      </c>
      <c r="CU6" s="32" t="str">
        <f>IF(CU7="","",IF(CU7="-","【-】","【"&amp;SUBSTITUTE(TEXT(CU7,"#,##0.00"),"-","△")&amp;"】"))</f>
        <v>【59.80】</v>
      </c>
      <c r="CV6" s="33">
        <f>IF(CV7="",NA(),CV7)</f>
        <v>91.39</v>
      </c>
      <c r="CW6" s="33">
        <f t="shared" ref="CW6:DE6" si="11">IF(CW7="",NA(),CW7)</f>
        <v>87.37</v>
      </c>
      <c r="CX6" s="33">
        <f t="shared" si="11"/>
        <v>92.8</v>
      </c>
      <c r="CY6" s="33">
        <f t="shared" si="11"/>
        <v>91.93</v>
      </c>
      <c r="CZ6" s="33">
        <f t="shared" si="11"/>
        <v>92.84</v>
      </c>
      <c r="DA6" s="33">
        <f t="shared" si="11"/>
        <v>80.81</v>
      </c>
      <c r="DB6" s="33">
        <f t="shared" si="11"/>
        <v>78.7</v>
      </c>
      <c r="DC6" s="33">
        <f t="shared" si="11"/>
        <v>80.010000000000005</v>
      </c>
      <c r="DD6" s="33">
        <f t="shared" si="11"/>
        <v>79.98</v>
      </c>
      <c r="DE6" s="33">
        <f t="shared" si="11"/>
        <v>79.48</v>
      </c>
      <c r="DF6" s="32" t="str">
        <f>IF(DF7="","",IF(DF7="-","【-】","【"&amp;SUBSTITUTE(TEXT(DF7,"#,##0.00"),"-","△")&amp;"】"))</f>
        <v>【89.78】</v>
      </c>
      <c r="DG6" s="33">
        <f>IF(DG7="",NA(),DG7)</f>
        <v>38.5</v>
      </c>
      <c r="DH6" s="33">
        <f t="shared" ref="DH6:DP6" si="12">IF(DH7="",NA(),DH7)</f>
        <v>40.869999999999997</v>
      </c>
      <c r="DI6" s="33">
        <f t="shared" si="12"/>
        <v>42.94</v>
      </c>
      <c r="DJ6" s="33">
        <f t="shared" si="12"/>
        <v>44.98</v>
      </c>
      <c r="DK6" s="33">
        <f t="shared" si="12"/>
        <v>48.26</v>
      </c>
      <c r="DL6" s="33">
        <f t="shared" si="12"/>
        <v>33.21</v>
      </c>
      <c r="DM6" s="33">
        <f t="shared" si="12"/>
        <v>34.24</v>
      </c>
      <c r="DN6" s="33">
        <f t="shared" si="12"/>
        <v>35.18</v>
      </c>
      <c r="DO6" s="33">
        <f t="shared" si="12"/>
        <v>36.43</v>
      </c>
      <c r="DP6" s="33">
        <f t="shared" si="12"/>
        <v>46.12</v>
      </c>
      <c r="DQ6" s="32" t="str">
        <f>IF(DQ7="","",IF(DQ7="-","【-】","【"&amp;SUBSTITUTE(TEXT(DQ7,"#,##0.00"),"-","△")&amp;"】"))</f>
        <v>【46.31】</v>
      </c>
      <c r="DR6" s="32">
        <f>IF(DR7="",NA(),DR7)</f>
        <v>0</v>
      </c>
      <c r="DS6" s="32">
        <f t="shared" ref="DS6:EA6" si="13">IF(DS7="",NA(),DS7)</f>
        <v>0</v>
      </c>
      <c r="DT6" s="32">
        <f t="shared" si="13"/>
        <v>0</v>
      </c>
      <c r="DU6" s="32">
        <f t="shared" si="13"/>
        <v>0</v>
      </c>
      <c r="DV6" s="32">
        <f t="shared" si="13"/>
        <v>0</v>
      </c>
      <c r="DW6" s="33">
        <f t="shared" si="13"/>
        <v>6.34</v>
      </c>
      <c r="DX6" s="33">
        <f t="shared" si="13"/>
        <v>6.81</v>
      </c>
      <c r="DY6" s="33">
        <f t="shared" si="13"/>
        <v>8.41</v>
      </c>
      <c r="DZ6" s="33">
        <f t="shared" si="13"/>
        <v>8.7200000000000006</v>
      </c>
      <c r="EA6" s="33">
        <f t="shared" si="13"/>
        <v>9.86</v>
      </c>
      <c r="EB6" s="32" t="str">
        <f>IF(EB7="","",IF(EB7="-","【-】","【"&amp;SUBSTITUTE(TEXT(EB7,"#,##0.00"),"-","△")&amp;"】"))</f>
        <v>【12.42】</v>
      </c>
      <c r="EC6" s="33">
        <f>IF(EC7="",NA(),EC7)</f>
        <v>0.53</v>
      </c>
      <c r="ED6" s="32">
        <f t="shared" ref="ED6:EL6" si="14">IF(ED7="",NA(),ED7)</f>
        <v>0</v>
      </c>
      <c r="EE6" s="33">
        <f t="shared" si="14"/>
        <v>0.21</v>
      </c>
      <c r="EF6" s="33">
        <f t="shared" si="14"/>
        <v>0.09</v>
      </c>
      <c r="EG6" s="33">
        <f t="shared" si="14"/>
        <v>0.34</v>
      </c>
      <c r="EH6" s="33">
        <f t="shared" si="14"/>
        <v>0.81</v>
      </c>
      <c r="EI6" s="33">
        <f t="shared" si="14"/>
        <v>0.82</v>
      </c>
      <c r="EJ6" s="33">
        <f t="shared" si="14"/>
        <v>0.66</v>
      </c>
      <c r="EK6" s="33">
        <f t="shared" si="14"/>
        <v>0.64</v>
      </c>
      <c r="EL6" s="33">
        <f t="shared" si="14"/>
        <v>0.56000000000000005</v>
      </c>
      <c r="EM6" s="32" t="str">
        <f>IF(EM7="","",IF(EM7="-","【-】","【"&amp;SUBSTITUTE(TEXT(EM7,"#,##0.00"),"-","△")&amp;"】"))</f>
        <v>【0.78】</v>
      </c>
    </row>
    <row r="7" spans="1:143" s="34" customFormat="1">
      <c r="A7" s="26"/>
      <c r="B7" s="35">
        <v>2014</v>
      </c>
      <c r="C7" s="35">
        <v>73229</v>
      </c>
      <c r="D7" s="35">
        <v>46</v>
      </c>
      <c r="E7" s="35">
        <v>1</v>
      </c>
      <c r="F7" s="35">
        <v>0</v>
      </c>
      <c r="G7" s="35">
        <v>1</v>
      </c>
      <c r="H7" s="35" t="s">
        <v>93</v>
      </c>
      <c r="I7" s="35" t="s">
        <v>94</v>
      </c>
      <c r="J7" s="35" t="s">
        <v>95</v>
      </c>
      <c r="K7" s="35" t="s">
        <v>96</v>
      </c>
      <c r="L7" s="35" t="s">
        <v>97</v>
      </c>
      <c r="M7" s="36" t="s">
        <v>98</v>
      </c>
      <c r="N7" s="36">
        <v>54.65</v>
      </c>
      <c r="O7" s="36">
        <v>93.83</v>
      </c>
      <c r="P7" s="36">
        <v>3456</v>
      </c>
      <c r="Q7" s="36">
        <v>8506</v>
      </c>
      <c r="R7" s="36">
        <v>79.44</v>
      </c>
      <c r="S7" s="36">
        <v>107.07</v>
      </c>
      <c r="T7" s="36">
        <v>7895</v>
      </c>
      <c r="U7" s="36">
        <v>28.38</v>
      </c>
      <c r="V7" s="36">
        <v>278.19</v>
      </c>
      <c r="W7" s="36">
        <v>102.29</v>
      </c>
      <c r="X7" s="36">
        <v>106.27</v>
      </c>
      <c r="Y7" s="36">
        <v>102.84</v>
      </c>
      <c r="Z7" s="36">
        <v>102.22</v>
      </c>
      <c r="AA7" s="36">
        <v>105.99</v>
      </c>
      <c r="AB7" s="36">
        <v>108.06</v>
      </c>
      <c r="AC7" s="36">
        <v>104.82</v>
      </c>
      <c r="AD7" s="36">
        <v>104.95</v>
      </c>
      <c r="AE7" s="36">
        <v>105.53</v>
      </c>
      <c r="AF7" s="36">
        <v>107.2</v>
      </c>
      <c r="AG7" s="36">
        <v>113.03</v>
      </c>
      <c r="AH7" s="36">
        <v>0</v>
      </c>
      <c r="AI7" s="36">
        <v>0</v>
      </c>
      <c r="AJ7" s="36">
        <v>0</v>
      </c>
      <c r="AK7" s="36">
        <v>0</v>
      </c>
      <c r="AL7" s="36">
        <v>0</v>
      </c>
      <c r="AM7" s="36">
        <v>23.31</v>
      </c>
      <c r="AN7" s="36">
        <v>26.83</v>
      </c>
      <c r="AO7" s="36">
        <v>26.81</v>
      </c>
      <c r="AP7" s="36">
        <v>28.31</v>
      </c>
      <c r="AQ7" s="36">
        <v>13.46</v>
      </c>
      <c r="AR7" s="36">
        <v>0.81</v>
      </c>
      <c r="AS7" s="36">
        <v>10974.92</v>
      </c>
      <c r="AT7" s="36">
        <v>14216.91</v>
      </c>
      <c r="AU7" s="36">
        <v>16148.61</v>
      </c>
      <c r="AV7" s="36">
        <v>2343.63</v>
      </c>
      <c r="AW7" s="36">
        <v>1943.98</v>
      </c>
      <c r="AX7" s="36">
        <v>1129.9100000000001</v>
      </c>
      <c r="AY7" s="36">
        <v>1197.1099999999999</v>
      </c>
      <c r="AZ7" s="36">
        <v>1002.64</v>
      </c>
      <c r="BA7" s="36">
        <v>1164.51</v>
      </c>
      <c r="BB7" s="36">
        <v>434.72</v>
      </c>
      <c r="BC7" s="36">
        <v>264.16000000000003</v>
      </c>
      <c r="BD7" s="36">
        <v>963.06</v>
      </c>
      <c r="BE7" s="36">
        <v>870.44</v>
      </c>
      <c r="BF7" s="36">
        <v>803.69</v>
      </c>
      <c r="BG7" s="36">
        <v>743.68</v>
      </c>
      <c r="BH7" s="36">
        <v>709.37</v>
      </c>
      <c r="BI7" s="36">
        <v>540.94000000000005</v>
      </c>
      <c r="BJ7" s="36">
        <v>532.29999999999995</v>
      </c>
      <c r="BK7" s="36">
        <v>520.29999999999995</v>
      </c>
      <c r="BL7" s="36">
        <v>498.27</v>
      </c>
      <c r="BM7" s="36">
        <v>495.76</v>
      </c>
      <c r="BN7" s="36">
        <v>283.72000000000003</v>
      </c>
      <c r="BO7" s="36">
        <v>75.209999999999994</v>
      </c>
      <c r="BP7" s="36">
        <v>78</v>
      </c>
      <c r="BQ7" s="36">
        <v>83.38</v>
      </c>
      <c r="BR7" s="36">
        <v>86.33</v>
      </c>
      <c r="BS7" s="36">
        <v>100.21</v>
      </c>
      <c r="BT7" s="36">
        <v>93.43</v>
      </c>
      <c r="BU7" s="36">
        <v>90.17</v>
      </c>
      <c r="BV7" s="36">
        <v>90.69</v>
      </c>
      <c r="BW7" s="36">
        <v>90.64</v>
      </c>
      <c r="BX7" s="36">
        <v>93.66</v>
      </c>
      <c r="BY7" s="36">
        <v>104.6</v>
      </c>
      <c r="BZ7" s="36">
        <v>220.1</v>
      </c>
      <c r="CA7" s="36">
        <v>211.4</v>
      </c>
      <c r="CB7" s="36">
        <v>197.6</v>
      </c>
      <c r="CC7" s="36">
        <v>190.7</v>
      </c>
      <c r="CD7" s="36">
        <v>164.93</v>
      </c>
      <c r="CE7" s="36">
        <v>204.24</v>
      </c>
      <c r="CF7" s="36">
        <v>210.28</v>
      </c>
      <c r="CG7" s="36">
        <v>211.08</v>
      </c>
      <c r="CH7" s="36">
        <v>213.52</v>
      </c>
      <c r="CI7" s="36">
        <v>208.21</v>
      </c>
      <c r="CJ7" s="36">
        <v>164.21</v>
      </c>
      <c r="CK7" s="36">
        <v>42.51</v>
      </c>
      <c r="CL7" s="36">
        <v>46.68</v>
      </c>
      <c r="CM7" s="36">
        <v>45.08</v>
      </c>
      <c r="CN7" s="36">
        <v>46.2</v>
      </c>
      <c r="CO7" s="36">
        <v>45.8</v>
      </c>
      <c r="CP7" s="36">
        <v>51.05</v>
      </c>
      <c r="CQ7" s="36">
        <v>50.49</v>
      </c>
      <c r="CR7" s="36">
        <v>49.69</v>
      </c>
      <c r="CS7" s="36">
        <v>49.77</v>
      </c>
      <c r="CT7" s="36">
        <v>49.22</v>
      </c>
      <c r="CU7" s="36">
        <v>59.8</v>
      </c>
      <c r="CV7" s="36">
        <v>91.39</v>
      </c>
      <c r="CW7" s="36">
        <v>87.37</v>
      </c>
      <c r="CX7" s="36">
        <v>92.8</v>
      </c>
      <c r="CY7" s="36">
        <v>91.93</v>
      </c>
      <c r="CZ7" s="36">
        <v>92.84</v>
      </c>
      <c r="DA7" s="36">
        <v>80.81</v>
      </c>
      <c r="DB7" s="36">
        <v>78.7</v>
      </c>
      <c r="DC7" s="36">
        <v>80.010000000000005</v>
      </c>
      <c r="DD7" s="36">
        <v>79.98</v>
      </c>
      <c r="DE7" s="36">
        <v>79.48</v>
      </c>
      <c r="DF7" s="36">
        <v>89.78</v>
      </c>
      <c r="DG7" s="36">
        <v>38.5</v>
      </c>
      <c r="DH7" s="36">
        <v>40.869999999999997</v>
      </c>
      <c r="DI7" s="36">
        <v>42.94</v>
      </c>
      <c r="DJ7" s="36">
        <v>44.98</v>
      </c>
      <c r="DK7" s="36">
        <v>48.26</v>
      </c>
      <c r="DL7" s="36">
        <v>33.21</v>
      </c>
      <c r="DM7" s="36">
        <v>34.24</v>
      </c>
      <c r="DN7" s="36">
        <v>35.18</v>
      </c>
      <c r="DO7" s="36">
        <v>36.43</v>
      </c>
      <c r="DP7" s="36">
        <v>46.12</v>
      </c>
      <c r="DQ7" s="36">
        <v>46.31</v>
      </c>
      <c r="DR7" s="36">
        <v>0</v>
      </c>
      <c r="DS7" s="36">
        <v>0</v>
      </c>
      <c r="DT7" s="36">
        <v>0</v>
      </c>
      <c r="DU7" s="36">
        <v>0</v>
      </c>
      <c r="DV7" s="36">
        <v>0</v>
      </c>
      <c r="DW7" s="36">
        <v>6.34</v>
      </c>
      <c r="DX7" s="36">
        <v>6.81</v>
      </c>
      <c r="DY7" s="36">
        <v>8.41</v>
      </c>
      <c r="DZ7" s="36">
        <v>8.7200000000000006</v>
      </c>
      <c r="EA7" s="36">
        <v>9.86</v>
      </c>
      <c r="EB7" s="36">
        <v>12.42</v>
      </c>
      <c r="EC7" s="36">
        <v>0.53</v>
      </c>
      <c r="ED7" s="36">
        <v>0</v>
      </c>
      <c r="EE7" s="36">
        <v>0.21</v>
      </c>
      <c r="EF7" s="36">
        <v>0.09</v>
      </c>
      <c r="EG7" s="36">
        <v>0.34</v>
      </c>
      <c r="EH7" s="36">
        <v>0.81</v>
      </c>
      <c r="EI7" s="36">
        <v>0.82</v>
      </c>
      <c r="EJ7" s="36">
        <v>0.66</v>
      </c>
      <c r="EK7" s="36">
        <v>0.64</v>
      </c>
      <c r="EL7" s="36">
        <v>0.56000000000000005</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2016-02-03T07:15:06Z</dcterms:created>
  <dcterms:modified xsi:type="dcterms:W3CDTF">2016-02-13T03:33:00Z</dcterms:modified>
</cp:coreProperties>
</file>