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B10" i="4" s="1"/>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<sst xmlns="http://schemas.openxmlformats.org/spreadsheetml/2006/main" count="217" uniqueCount="107">
  <si>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</si>
  <si>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</si>
  <si>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</si>
  <si>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</si>
  <si>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</si>
  <si>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</si>
  <si>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</si>
  <si>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</si>
  <si>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</si>
  <si>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</si>
  <si>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</si>
  <si>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</si>
  <si>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</si>
  <si>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</si>
  <si>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</si>
  <si>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</si>
  <si>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</si>
  <si>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</si>
  <si>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</si>
  <si>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</si>
  <si>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</si>
  <si>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</si>
  <si>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</si>
  <si>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</si>
  <si>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</si>
  <si>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</si>
  <si>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</si>
  <si>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</si>
  <si>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</si>
  <si>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</si>
  <si>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</si>
  <si>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</si>
  <si>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</si>
  <si>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</si>
  <si>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</si>
  <si>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</si>
  <si>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</si>
  <si>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</si>
  <si>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</si>
  <si>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</si>
  <si>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</si>
  <si>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</si>
  <si>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</si>
  <si>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</si>
  <si>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</si>
  <si>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</si>
  <si>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</si>
  <si>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</si>
  <si>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</si>
  <si>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</si>
  <si>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</si>
  <si>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</si>
  <si>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</si>
  <si>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</si>
  <si>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</si>
  <si>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</si>
  <si>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</si>
  <si>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</si>
  <si>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</si>
  <si>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</si>
  <si>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</si>
  <si>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</si>
  <si>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</si>
  <si>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</si>
  <si>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</si>
  <si>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</si>
  <si>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</si>
  <si>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</si>
  <si>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</si>
  <si>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</si>
  <si>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</si>
  <si>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</si>
  <si>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</si>
  <si>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</si>
  <si>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</si>
  <si>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</si>
  <si>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</si>
  <si>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</si>
  <si>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</si>
  <si>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</si>
  <si>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</si>
  <si>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</si>
  <si>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</si>
  <si>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</si>
  <si>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</si>
  <si>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</si>
  <si>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</si>
  <si>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</si>
  <si>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</si>
  <si>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</si>
  <si>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</si>
  <si>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</si>
  <si>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</si>
  <si>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国見町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</si>
  <si>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</si>
  <si>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</si>
  <si>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</si>
  <si>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</si>
  <si>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</si>
  <si>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</si>
  <si>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</si>
  <si>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</si>
  <si>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</si>
  <si>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</si>
  <si>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当町における水道事業については、安全で良質な水道水の安定供給に努めるとともに、経費の節減、経営の合理化に努めてきた結果、下記分析のとおり経営の健全化が図られました。
・「①経常収支比率」が100％を超えていることか
　ら、黒字経営が行われており、「②累積欠損金
　比率」が0％であることから営業活動による損失
　がないことが言えます。
・「③流動比率」が高い数値であることから、１
　年以内に支払うべき短期的な債務に対する支払
　い能力があり、「④企業債残高対給水収益比率」
　が類似団体平均より低いことから企業債（借金）
　の残高が比較的少ないことが言えます。
・「⑦施設利用率」と「⑧有収率」の値が類似団
　体平均より上回っていることから、固定資産お
　よび水資源を効率的に活用していると言えます。
・「⑤料金回収率」が100％を下回っていること、
　「⑥給水原価」の値が類似団体平均よりも上回
　っていることについては、平成25・26の2ゕ年度
　において、町役場庁舎建設工事に係る震災復興特
　別交付金の一般会計繰出し（水道企業分　H25-
　37,864千円、H26－23,567千円）が費用として計
　上されていたことが原因で、平成27年度以降につ
　いては、計上されない費用です。　</t>
    <rPh sb="1" eb="2">
      <t>トウ</t>
    </rPh>
    <rPh sb="2" eb="3">
      <t>マチ</t>
    </rPh>
    <rPh sb="7" eb="9">
      <t>スイドウ</t>
    </rPh>
    <rPh sb="9" eb="11">
      <t>ジギョウ</t>
    </rPh>
    <rPh sb="17" eb="19">
      <t>アンゼン</t>
    </rPh>
    <rPh sb="20" eb="22">
      <t>リョウシツ</t>
    </rPh>
    <rPh sb="23" eb="26">
      <t>スイドウスイ</t>
    </rPh>
    <rPh sb="27" eb="29">
      <t>アンテイ</t>
    </rPh>
    <rPh sb="29" eb="31">
      <t>キョウキュウ</t>
    </rPh>
    <rPh sb="32" eb="33">
      <t>ツト</t>
    </rPh>
    <rPh sb="40" eb="42">
      <t>ケイヒ</t>
    </rPh>
    <rPh sb="43" eb="45">
      <t>セツゲン</t>
    </rPh>
    <rPh sb="46" eb="48">
      <t>ケイエイ</t>
    </rPh>
    <rPh sb="49" eb="52">
      <t>ゴウリカ</t>
    </rPh>
    <rPh sb="53" eb="54">
      <t>ツト</t>
    </rPh>
    <rPh sb="58" eb="60">
      <t>ケッカ</t>
    </rPh>
    <rPh sb="61" eb="63">
      <t>カキ</t>
    </rPh>
    <rPh sb="63" eb="65">
      <t>ブンセキ</t>
    </rPh>
    <rPh sb="69" eb="71">
      <t>ケイエイ</t>
    </rPh>
    <rPh sb="72" eb="75">
      <t>ケンゼンカ</t>
    </rPh>
    <rPh sb="76" eb="77">
      <t>ハカ</t>
    </rPh>
    <rPh sb="88" eb="90">
      <t>ケイジョウ</t>
    </rPh>
    <rPh sb="90" eb="92">
      <t>シュウシ</t>
    </rPh>
    <rPh sb="92" eb="94">
      <t>ヒリツ</t>
    </rPh>
    <rPh sb="101" eb="102">
      <t>コ</t>
    </rPh>
    <rPh sb="113" eb="115">
      <t>クロジ</t>
    </rPh>
    <rPh sb="115" eb="117">
      <t>ケイエイ</t>
    </rPh>
    <rPh sb="118" eb="119">
      <t>オコナ</t>
    </rPh>
    <rPh sb="147" eb="149">
      <t>エイギョウ</t>
    </rPh>
    <rPh sb="149" eb="151">
      <t>カツドウ</t>
    </rPh>
    <rPh sb="154" eb="156">
      <t>ソンシツ</t>
    </rPh>
    <rPh sb="164" eb="165">
      <t>イ</t>
    </rPh>
    <rPh sb="173" eb="175">
      <t>リュウドウ</t>
    </rPh>
    <rPh sb="175" eb="177">
      <t>ヒリツ</t>
    </rPh>
    <rPh sb="179" eb="180">
      <t>タカ</t>
    </rPh>
    <rPh sb="181" eb="183">
      <t>スウチ</t>
    </rPh>
    <rPh sb="194" eb="195">
      <t>ネン</t>
    </rPh>
    <rPh sb="195" eb="197">
      <t>イナイ</t>
    </rPh>
    <rPh sb="198" eb="200">
      <t>シハラ</t>
    </rPh>
    <rPh sb="203" eb="206">
      <t>タンキテキ</t>
    </rPh>
    <rPh sb="207" eb="209">
      <t>サイム</t>
    </rPh>
    <rPh sb="210" eb="211">
      <t>タイ</t>
    </rPh>
    <rPh sb="213" eb="215">
      <t>シハラ</t>
    </rPh>
    <rPh sb="244" eb="246">
      <t>ダンタイ</t>
    </rPh>
    <rPh sb="246" eb="248">
      <t>ヘイキン</t>
    </rPh>
    <rPh sb="250" eb="251">
      <t>ヒク</t>
    </rPh>
    <rPh sb="256" eb="258">
      <t>キギョウ</t>
    </rPh>
    <rPh sb="258" eb="259">
      <t>サイ</t>
    </rPh>
    <rPh sb="260" eb="262">
      <t>シャッキン</t>
    </rPh>
    <rPh sb="269" eb="272">
      <t>ヒカクテキ</t>
    </rPh>
    <rPh sb="272" eb="273">
      <t>スク</t>
    </rPh>
    <rPh sb="278" eb="279">
      <t>イ</t>
    </rPh>
    <rPh sb="287" eb="289">
      <t>シセツ</t>
    </rPh>
    <rPh sb="289" eb="292">
      <t>リヨウリツ</t>
    </rPh>
    <rPh sb="296" eb="298">
      <t>ユウシュウ</t>
    </rPh>
    <rPh sb="298" eb="299">
      <t>リツ</t>
    </rPh>
    <rPh sb="301" eb="302">
      <t>アタイ</t>
    </rPh>
    <rPh sb="303" eb="305">
      <t>ルイジ</t>
    </rPh>
    <rPh sb="309" eb="311">
      <t>ヘイキン</t>
    </rPh>
    <rPh sb="313" eb="315">
      <t>ウワマワ</t>
    </rPh>
    <rPh sb="324" eb="326">
      <t>コテイ</t>
    </rPh>
    <rPh sb="326" eb="328">
      <t>シサン</t>
    </rPh>
    <rPh sb="333" eb="336">
      <t>ミズシゲン</t>
    </rPh>
    <rPh sb="337" eb="340">
      <t>コウリツテキ</t>
    </rPh>
    <rPh sb="341" eb="343">
      <t>カツヨウ</t>
    </rPh>
    <rPh sb="348" eb="349">
      <t>イ</t>
    </rPh>
    <rPh sb="357" eb="359">
      <t>リョウキン</t>
    </rPh>
    <rPh sb="359" eb="361">
      <t>カイシュウ</t>
    </rPh>
    <rPh sb="361" eb="362">
      <t>リツ</t>
    </rPh>
    <rPh sb="369" eb="371">
      <t>シタマワ</t>
    </rPh>
    <rPh sb="382" eb="384">
      <t>キュウスイ</t>
    </rPh>
    <rPh sb="384" eb="386">
      <t>ゲンカ</t>
    </rPh>
    <rPh sb="388" eb="389">
      <t>アタイ</t>
    </rPh>
    <rPh sb="390" eb="392">
      <t>ルイジ</t>
    </rPh>
    <rPh sb="392" eb="394">
      <t>ダンタイ</t>
    </rPh>
    <rPh sb="394" eb="396">
      <t>ヘイキン</t>
    </rPh>
    <rPh sb="399" eb="401">
      <t>ウワマワ</t>
    </rPh>
    <rPh sb="415" eb="417">
      <t>ヘイセイ</t>
    </rPh>
    <rPh sb="425" eb="426">
      <t>ネン</t>
    </rPh>
    <rPh sb="426" eb="427">
      <t>ド</t>
    </rPh>
    <rPh sb="434" eb="435">
      <t>マチ</t>
    </rPh>
    <rPh sb="435" eb="437">
      <t>ヤクバ</t>
    </rPh>
    <rPh sb="437" eb="439">
      <t>チョウシャ</t>
    </rPh>
    <rPh sb="439" eb="441">
      <t>ケンセツ</t>
    </rPh>
    <rPh sb="441" eb="443">
      <t>コウジ</t>
    </rPh>
    <rPh sb="444" eb="445">
      <t>カカ</t>
    </rPh>
    <rPh sb="446" eb="448">
      <t>シンサイ</t>
    </rPh>
    <rPh sb="448" eb="450">
      <t>フッコウ</t>
    </rPh>
    <rPh sb="454" eb="457">
      <t>コウフキン</t>
    </rPh>
    <rPh sb="458" eb="460">
      <t>イッパン</t>
    </rPh>
    <rPh sb="460" eb="462">
      <t>カイケイ</t>
    </rPh>
    <rPh sb="462" eb="464">
      <t>クリダ</t>
    </rPh>
    <rPh sb="466" eb="468">
      <t>スイドウ</t>
    </rPh>
    <rPh sb="470" eb="471">
      <t>ブン</t>
    </rPh>
    <rPh sb="484" eb="486">
      <t>センエン</t>
    </rPh>
    <rPh sb="497" eb="499">
      <t>センエン</t>
    </rPh>
    <rPh sb="502" eb="503">
      <t>ヨウ</t>
    </rPh>
    <rPh sb="518" eb="520">
      <t>ゲンイン</t>
    </rPh>
    <rPh sb="522" eb="524">
      <t>ヘイセイ</t>
    </rPh>
    <rPh sb="526" eb="527">
      <t>ネン</t>
    </rPh>
    <rPh sb="527" eb="528">
      <t>ド</t>
    </rPh>
    <rPh sb="528" eb="530">
      <t>イコウ</t>
    </rPh>
    <rPh sb="538" eb="540">
      <t>ケイジョウ</t>
    </rPh>
    <phoneticPr fontId="4"/>
  </si>
  <si>
    <t>　当町の水道事業における水道施設の老朽化状況については、主に有収率の向上を目的に老朽管の布設替工事等を行った結果、下記分析のとおりとなりました。
・「①有形固定資産減価償却率」及び「②管路経年化率」の値が全国平均値及び類似団体平均値に比べ低くなっていることから固定資産や管路の老朽化度合は比較的低いことが言えます。
また、「③管路更新率」の値が全国平均値及び類似団体平均値に比べ高いことから、比較的管路更新が進んでいることが言えます。　</t>
    <rPh sb="1" eb="2">
      <t>トウ</t>
    </rPh>
    <rPh sb="2" eb="3">
      <t>マチ</t>
    </rPh>
    <rPh sb="4" eb="6">
      <t>スイドウ</t>
    </rPh>
    <rPh sb="6" eb="8">
      <t>ジギョウ</t>
    </rPh>
    <rPh sb="12" eb="14">
      <t>スイドウ</t>
    </rPh>
    <rPh sb="14" eb="16">
      <t>シセツ</t>
    </rPh>
    <rPh sb="17" eb="20">
      <t>ロウキュウカ</t>
    </rPh>
    <rPh sb="20" eb="22">
      <t>ジョウキョウ</t>
    </rPh>
    <rPh sb="28" eb="29">
      <t>オモ</t>
    </rPh>
    <rPh sb="30" eb="32">
      <t>ユウシュウ</t>
    </rPh>
    <rPh sb="32" eb="33">
      <t>リツ</t>
    </rPh>
    <rPh sb="34" eb="36">
      <t>コウジョウ</t>
    </rPh>
    <rPh sb="37" eb="39">
      <t>モクテキ</t>
    </rPh>
    <rPh sb="40" eb="42">
      <t>ロウキュウ</t>
    </rPh>
    <rPh sb="42" eb="43">
      <t>カン</t>
    </rPh>
    <rPh sb="44" eb="46">
      <t>フセツ</t>
    </rPh>
    <rPh sb="46" eb="47">
      <t>ガ</t>
    </rPh>
    <rPh sb="47" eb="49">
      <t>コウジ</t>
    </rPh>
    <rPh sb="49" eb="50">
      <t>トウ</t>
    </rPh>
    <rPh sb="51" eb="52">
      <t>オコナ</t>
    </rPh>
    <rPh sb="54" eb="56">
      <t>ケッカ</t>
    </rPh>
    <rPh sb="57" eb="59">
      <t>カキ</t>
    </rPh>
    <rPh sb="59" eb="61">
      <t>ブンセキ</t>
    </rPh>
    <rPh sb="77" eb="79">
      <t>ユウケイ</t>
    </rPh>
    <rPh sb="79" eb="81">
      <t>コテイ</t>
    </rPh>
    <rPh sb="81" eb="83">
      <t>シサン</t>
    </rPh>
    <rPh sb="83" eb="85">
      <t>ゲンカ</t>
    </rPh>
    <rPh sb="85" eb="87">
      <t>ショウキャク</t>
    </rPh>
    <rPh sb="87" eb="88">
      <t>リツ</t>
    </rPh>
    <rPh sb="89" eb="90">
      <t>オヨ</t>
    </rPh>
    <rPh sb="93" eb="95">
      <t>カンロ</t>
    </rPh>
    <rPh sb="95" eb="98">
      <t>ケイネンカ</t>
    </rPh>
    <rPh sb="98" eb="99">
      <t>リツ</t>
    </rPh>
    <rPh sb="101" eb="102">
      <t>アタイ</t>
    </rPh>
    <rPh sb="103" eb="105">
      <t>ゼンコク</t>
    </rPh>
    <rPh sb="105" eb="107">
      <t>ヘイキン</t>
    </rPh>
    <rPh sb="107" eb="108">
      <t>チ</t>
    </rPh>
    <rPh sb="108" eb="109">
      <t>オヨ</t>
    </rPh>
    <rPh sb="110" eb="112">
      <t>ルイジ</t>
    </rPh>
    <rPh sb="112" eb="114">
      <t>ダンタイ</t>
    </rPh>
    <rPh sb="114" eb="117">
      <t>ヘイキンチ</t>
    </rPh>
    <rPh sb="118" eb="119">
      <t>クラ</t>
    </rPh>
    <rPh sb="120" eb="121">
      <t>ヒク</t>
    </rPh>
    <rPh sb="131" eb="133">
      <t>コテイ</t>
    </rPh>
    <rPh sb="133" eb="135">
      <t>シサン</t>
    </rPh>
    <rPh sb="136" eb="138">
      <t>カンロ</t>
    </rPh>
    <rPh sb="139" eb="142">
      <t>ロウキュウカ</t>
    </rPh>
    <rPh sb="142" eb="144">
      <t>ドアイ</t>
    </rPh>
    <rPh sb="145" eb="148">
      <t>ヒカクテキ</t>
    </rPh>
    <rPh sb="148" eb="149">
      <t>ヒク</t>
    </rPh>
    <rPh sb="153" eb="154">
      <t>イ</t>
    </rPh>
    <rPh sb="164" eb="166">
      <t>カンロ</t>
    </rPh>
    <rPh sb="166" eb="168">
      <t>コウシン</t>
    </rPh>
    <rPh sb="168" eb="169">
      <t>リツ</t>
    </rPh>
    <rPh sb="171" eb="172">
      <t>アタイ</t>
    </rPh>
    <rPh sb="173" eb="175">
      <t>ゼンコク</t>
    </rPh>
    <rPh sb="175" eb="177">
      <t>ヘイキン</t>
    </rPh>
    <rPh sb="177" eb="178">
      <t>チ</t>
    </rPh>
    <rPh sb="178" eb="179">
      <t>オヨ</t>
    </rPh>
    <rPh sb="180" eb="182">
      <t>ルイジ</t>
    </rPh>
    <rPh sb="182" eb="184">
      <t>ダンタイ</t>
    </rPh>
    <rPh sb="184" eb="187">
      <t>ヘイキンチ</t>
    </rPh>
    <rPh sb="188" eb="189">
      <t>クラ</t>
    </rPh>
    <rPh sb="190" eb="191">
      <t>タカ</t>
    </rPh>
    <rPh sb="197" eb="200">
      <t>ヒカクテキ</t>
    </rPh>
    <rPh sb="200" eb="202">
      <t>カンロ</t>
    </rPh>
    <rPh sb="202" eb="204">
      <t>コウシン</t>
    </rPh>
    <rPh sb="205" eb="206">
      <t>スス</t>
    </rPh>
    <rPh sb="213" eb="214">
      <t>イ</t>
    </rPh>
    <phoneticPr fontId="4"/>
  </si>
  <si>
    <t>　当町の水道事業については、上記１、２に記載のとおり、経営の健全性・効率性が図られ、施設の老朽化度合が低く、管路更新が進んでいる状況です。
　しかし、法定耐用年数を超える管路の割合は、今後ますます増加していくため、長寿命化等を見据えた管路及び施設の計画的な更新とそれに伴う投資計画の見直しが必要となってきます。</t>
    <rPh sb="1" eb="2">
      <t>トウ</t>
    </rPh>
    <rPh sb="2" eb="3">
      <t>マチ</t>
    </rPh>
    <rPh sb="4" eb="6">
      <t>スイドウ</t>
    </rPh>
    <rPh sb="6" eb="8">
      <t>ジギョウ</t>
    </rPh>
    <rPh sb="14" eb="16">
      <t>ジョウキ</t>
    </rPh>
    <rPh sb="20" eb="22">
      <t>キサイ</t>
    </rPh>
    <rPh sb="27" eb="29">
      <t>ケイエイ</t>
    </rPh>
    <rPh sb="30" eb="33">
      <t>ケンゼンセイ</t>
    </rPh>
    <rPh sb="34" eb="37">
      <t>コウリツセイ</t>
    </rPh>
    <rPh sb="38" eb="39">
      <t>ハカ</t>
    </rPh>
    <rPh sb="42" eb="44">
      <t>シセツ</t>
    </rPh>
    <rPh sb="45" eb="48">
      <t>ロウキュウカ</t>
    </rPh>
    <rPh sb="48" eb="50">
      <t>ドアイ</t>
    </rPh>
    <rPh sb="51" eb="52">
      <t>ヒク</t>
    </rPh>
    <rPh sb="54" eb="56">
      <t>カンロ</t>
    </rPh>
    <rPh sb="56" eb="58">
      <t>コウシン</t>
    </rPh>
    <rPh sb="59" eb="60">
      <t>スス</t>
    </rPh>
    <rPh sb="64" eb="66">
      <t>ジョウキョウ</t>
    </rPh>
    <rPh sb="75" eb="77">
      <t>ホウテイ</t>
    </rPh>
    <rPh sb="77" eb="79">
      <t>タイヨウ</t>
    </rPh>
    <rPh sb="79" eb="81">
      <t>ネンスウ</t>
    </rPh>
    <rPh sb="82" eb="83">
      <t>コ</t>
    </rPh>
    <rPh sb="85" eb="87">
      <t>カンロ</t>
    </rPh>
    <rPh sb="88" eb="90">
      <t>ワリアイ</t>
    </rPh>
    <rPh sb="92" eb="94">
      <t>コンゴ</t>
    </rPh>
    <rPh sb="98" eb="100">
      <t>ゾウカ</t>
    </rPh>
    <rPh sb="107" eb="108">
      <t>チョウ</t>
    </rPh>
    <rPh sb="108" eb="111">
      <t>ジュミョウカ</t>
    </rPh>
    <rPh sb="111" eb="112">
      <t>トウ</t>
    </rPh>
    <rPh sb="113" eb="115">
      <t>ミス</t>
    </rPh>
    <rPh sb="117" eb="119">
      <t>カンロ</t>
    </rPh>
    <rPh sb="119" eb="120">
      <t>オヨ</t>
    </rPh>
    <rPh sb="121" eb="123">
      <t>シセツ</t>
    </rPh>
    <rPh sb="124" eb="127">
      <t>ケイカクテキ</t>
    </rPh>
    <rPh sb="128" eb="130">
      <t>コウシン</t>
    </rPh>
    <rPh sb="134" eb="135">
      <t>トモナ</t>
    </rPh>
    <rPh sb="136" eb="138">
      <t>トウシ</t>
    </rPh>
    <rPh sb="138" eb="140">
      <t>ケイカク</t>
    </rPh>
    <rPh sb="141" eb="143">
      <t>ミナオ</t>
    </rPh>
    <rPh sb="145" eb="14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</si>
</sst>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0.9</c:v>
                </c:pt>
                <c:pt idx="1">
                  <c:v>1.32</c:v>
                </c:pt>
                <c:pt idx="2">
                  <c:v>4.13</c:v>
                </c:pt>
                <c:pt idx="3">
                  <c:v>1.19</c:v>
                </c:pt>
                <c:pt idx="4">
                  <c:v>3.13</c:v>
                </c:pt>
              </c:numCache>
            </c:numRef>
          </c:val>
        </c:ser>
        <c:dLbls>
          <c:showLegendKey val="0"/>
          <c:showVal val="0"/>
          <c:showCatName val="0"/>
          <c:showSerName val="0"/>
          <c:showPercent val="0"/>
          <c:showBubbleSize val="0"/>
        </c:dLbls>
        <c:gapWidth val="150"/>
        <c:axId val="97238528"/>
        <c:axId val="5711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97238528"/>
        <c:axId val="57113344"/>
      </c:lineChart>
      <c:dateAx>
        <c:axId val="97238528"/>
        <c:scaling>
          <c:orientation val="minMax"/>
        </c:scaling>
        <c:delete val="1"/>
        <c:axPos val="b"/>
        <c:numFmt formatCode="ge" sourceLinked="1"/>
        <c:majorTickMark val="none"/>
        <c:minorTickMark val="none"/>
        <c:tickLblPos val="none"/>
        <c:crossAx val="57113344"/>
        <c:crosses val="autoZero"/>
        <c:auto val="1"/>
        <c:lblOffset val="100"/>
        <c:baseTimeUnit val="years"/>
      </c:dateAx>
      <c:valAx>
        <c:axId val="5711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60.2</c:v>
                </c:pt>
                <c:pt idx="1">
                  <c:v>59.97</c:v>
                </c:pt>
                <c:pt idx="2">
                  <c:v>60.31</c:v>
                </c:pt>
                <c:pt idx="3">
                  <c:v>61.49</c:v>
                </c:pt>
                <c:pt idx="4">
                  <c:v>57.46</c:v>
                </c:pt>
              </c:numCache>
            </c:numRef>
          </c:val>
        </c:ser>
        <c:dLbls>
          <c:showLegendKey val="0"/>
          <c:showVal val="0"/>
          <c:showCatName val="0"/>
          <c:showSerName val="0"/>
          <c:showPercent val="0"/>
          <c:showBubbleSize val="0"/>
        </c:dLbls>
        <c:gapWidth val="150"/>
        <c:axId val="110077440"/>
        <c:axId val="1280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110077440"/>
        <c:axId val="128098880"/>
      </c:lineChart>
      <c:dateAx>
        <c:axId val="110077440"/>
        <c:scaling>
          <c:orientation val="minMax"/>
        </c:scaling>
        <c:delete val="1"/>
        <c:axPos val="b"/>
        <c:numFmt formatCode="ge" sourceLinked="1"/>
        <c:majorTickMark val="none"/>
        <c:minorTickMark val="none"/>
        <c:tickLblPos val="none"/>
        <c:crossAx val="128098880"/>
        <c:crosses val="autoZero"/>
        <c:auto val="1"/>
        <c:lblOffset val="100"/>
        <c:baseTimeUnit val="years"/>
      </c:dateAx>
      <c:valAx>
        <c:axId val="12809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7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80.05</c:v>
                </c:pt>
                <c:pt idx="1">
                  <c:v>77.59</c:v>
                </c:pt>
                <c:pt idx="2">
                  <c:v>77.05</c:v>
                </c:pt>
                <c:pt idx="3">
                  <c:v>75.05</c:v>
                </c:pt>
                <c:pt idx="4">
                  <c:v>80.08</c:v>
                </c:pt>
              </c:numCache>
            </c:numRef>
          </c:val>
        </c:ser>
        <c:dLbls>
          <c:showLegendKey val="0"/>
          <c:showVal val="0"/>
          <c:showCatName val="0"/>
          <c:showSerName val="0"/>
          <c:showPercent val="0"/>
          <c:showBubbleSize val="0"/>
        </c:dLbls>
        <c:gapWidth val="150"/>
        <c:axId val="110079488"/>
        <c:axId val="12810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110079488"/>
        <c:axId val="128100608"/>
      </c:lineChart>
      <c:dateAx>
        <c:axId val="110079488"/>
        <c:scaling>
          <c:orientation val="minMax"/>
        </c:scaling>
        <c:delete val="1"/>
        <c:axPos val="b"/>
        <c:numFmt formatCode="ge" sourceLinked="1"/>
        <c:majorTickMark val="none"/>
        <c:minorTickMark val="none"/>
        <c:tickLblPos val="none"/>
        <c:crossAx val="128100608"/>
        <c:crosses val="autoZero"/>
        <c:auto val="1"/>
        <c:lblOffset val="100"/>
        <c:baseTimeUnit val="years"/>
      </c:dateAx>
      <c:valAx>
        <c:axId val="12810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111.54</c:v>
                </c:pt>
                <c:pt idx="1">
                  <c:v>110.32</c:v>
                </c:pt>
                <c:pt idx="2">
                  <c:v>110.94</c:v>
                </c:pt>
                <c:pt idx="3">
                  <c:v>108.03</c:v>
                </c:pt>
                <c:pt idx="4">
                  <c:v>108.51</c:v>
                </c:pt>
              </c:numCache>
            </c:numRef>
          </c:val>
        </c:ser>
        <c:dLbls>
          <c:showLegendKey val="0"/>
          <c:showVal val="0"/>
          <c:showCatName val="0"/>
          <c:showSerName val="0"/>
          <c:showPercent val="0"/>
          <c:showBubbleSize val="0"/>
        </c:dLbls>
        <c:gapWidth val="150"/>
        <c:axId val="107226624"/>
        <c:axId val="608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107226624"/>
        <c:axId val="60861248"/>
      </c:lineChart>
      <c:dateAx>
        <c:axId val="107226624"/>
        <c:scaling>
          <c:orientation val="minMax"/>
        </c:scaling>
        <c:delete val="1"/>
        <c:axPos val="b"/>
        <c:numFmt formatCode="ge" sourceLinked="1"/>
        <c:majorTickMark val="none"/>
        <c:minorTickMark val="none"/>
        <c:tickLblPos val="none"/>
        <c:crossAx val="60861248"/>
        <c:crosses val="autoZero"/>
        <c:auto val="1"/>
        <c:lblOffset val="100"/>
        <c:baseTimeUnit val="years"/>
      </c:dateAx>
      <c:valAx>
        <c:axId val="60861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2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18.22</c:v>
                </c:pt>
                <c:pt idx="1">
                  <c:v>19.21</c:v>
                </c:pt>
                <c:pt idx="2">
                  <c:v>19.54</c:v>
                </c:pt>
                <c:pt idx="3">
                  <c:v>20.72</c:v>
                </c:pt>
                <c:pt idx="4">
                  <c:v>31.61</c:v>
                </c:pt>
              </c:numCache>
            </c:numRef>
          </c:val>
        </c:ser>
        <c:dLbls>
          <c:showLegendKey val="0"/>
          <c:showVal val="0"/>
          <c:showCatName val="0"/>
          <c:showSerName val="0"/>
          <c:showPercent val="0"/>
          <c:showBubbleSize val="0"/>
        </c:dLbls>
        <c:gapWidth val="150"/>
        <c:axId val="107228672"/>
        <c:axId val="608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107228672"/>
        <c:axId val="60862976"/>
      </c:lineChart>
      <c:dateAx>
        <c:axId val="107228672"/>
        <c:scaling>
          <c:orientation val="minMax"/>
        </c:scaling>
        <c:delete val="1"/>
        <c:axPos val="b"/>
        <c:numFmt formatCode="ge" sourceLinked="1"/>
        <c:majorTickMark val="none"/>
        <c:minorTickMark val="none"/>
        <c:tickLblPos val="none"/>
        <c:crossAx val="60862976"/>
        <c:crosses val="autoZero"/>
        <c:auto val="1"/>
        <c:lblOffset val="100"/>
        <c:baseTimeUnit val="years"/>
      </c:dateAx>
      <c:valAx>
        <c:axId val="608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1.33</c:v>
                </c:pt>
                <c:pt idx="1">
                  <c:v>3.77</c:v>
                </c:pt>
                <c:pt idx="2">
                  <c:v>4.37</c:v>
                </c:pt>
                <c:pt idx="3">
                  <c:v>9</c:v>
                </c:pt>
                <c:pt idx="4">
                  <c:v>6.95</c:v>
                </c:pt>
              </c:numCache>
            </c:numRef>
          </c:val>
        </c:ser>
        <c:dLbls>
          <c:showLegendKey val="0"/>
          <c:showVal val="0"/>
          <c:showCatName val="0"/>
          <c:showSerName val="0"/>
          <c:showPercent val="0"/>
          <c:showBubbleSize val="0"/>
        </c:dLbls>
        <c:gapWidth val="150"/>
        <c:axId val="107312640"/>
        <c:axId val="6086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107312640"/>
        <c:axId val="60864704"/>
      </c:lineChart>
      <c:dateAx>
        <c:axId val="107312640"/>
        <c:scaling>
          <c:orientation val="minMax"/>
        </c:scaling>
        <c:delete val="1"/>
        <c:axPos val="b"/>
        <c:numFmt formatCode="ge" sourceLinked="1"/>
        <c:majorTickMark val="none"/>
        <c:minorTickMark val="none"/>
        <c:tickLblPos val="none"/>
        <c:crossAx val="60864704"/>
        <c:crosses val="autoZero"/>
        <c:auto val="1"/>
        <c:lblOffset val="100"/>
        <c:baseTimeUnit val="years"/>
      </c:dateAx>
      <c:valAx>
        <c:axId val="6086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314176"/>
        <c:axId val="10985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107314176"/>
        <c:axId val="109854720"/>
      </c:lineChart>
      <c:dateAx>
        <c:axId val="107314176"/>
        <c:scaling>
          <c:orientation val="minMax"/>
        </c:scaling>
        <c:delete val="1"/>
        <c:axPos val="b"/>
        <c:numFmt formatCode="ge" sourceLinked="1"/>
        <c:majorTickMark val="none"/>
        <c:minorTickMark val="none"/>
        <c:tickLblPos val="none"/>
        <c:crossAx val="109854720"/>
        <c:crosses val="autoZero"/>
        <c:auto val="1"/>
        <c:lblOffset val="100"/>
        <c:baseTimeUnit val="years"/>
      </c:dateAx>
      <c:valAx>
        <c:axId val="109854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3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1570.05</c:v>
                </c:pt>
                <c:pt idx="1">
                  <c:v>2513.85</c:v>
                </c:pt>
                <c:pt idx="2">
                  <c:v>2142.34</c:v>
                </c:pt>
                <c:pt idx="3">
                  <c:v>1952.78</c:v>
                </c:pt>
                <c:pt idx="4">
                  <c:v>1208.55</c:v>
                </c:pt>
              </c:numCache>
            </c:numRef>
          </c:val>
        </c:ser>
        <c:dLbls>
          <c:showLegendKey val="0"/>
          <c:showVal val="0"/>
          <c:showCatName val="0"/>
          <c:showSerName val="0"/>
          <c:showPercent val="0"/>
          <c:showBubbleSize val="0"/>
        </c:dLbls>
        <c:gapWidth val="150"/>
        <c:axId val="107314688"/>
        <c:axId val="10985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107314688"/>
        <c:axId val="109856448"/>
      </c:lineChart>
      <c:dateAx>
        <c:axId val="107314688"/>
        <c:scaling>
          <c:orientation val="minMax"/>
        </c:scaling>
        <c:delete val="1"/>
        <c:axPos val="b"/>
        <c:numFmt formatCode="ge" sourceLinked="1"/>
        <c:majorTickMark val="none"/>
        <c:minorTickMark val="none"/>
        <c:tickLblPos val="none"/>
        <c:crossAx val="109856448"/>
        <c:crosses val="autoZero"/>
        <c:auto val="1"/>
        <c:lblOffset val="100"/>
        <c:baseTimeUnit val="years"/>
      </c:dateAx>
      <c:valAx>
        <c:axId val="109856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3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120.83</c:v>
                </c:pt>
                <c:pt idx="1">
                  <c:v>131.33000000000001</c:v>
                </c:pt>
                <c:pt idx="2">
                  <c:v>137.35</c:v>
                </c:pt>
                <c:pt idx="3">
                  <c:v>134.19999999999999</c:v>
                </c:pt>
                <c:pt idx="4">
                  <c:v>142.28</c:v>
                </c:pt>
              </c:numCache>
            </c:numRef>
          </c:val>
        </c:ser>
        <c:dLbls>
          <c:showLegendKey val="0"/>
          <c:showVal val="0"/>
          <c:showCatName val="0"/>
          <c:showSerName val="0"/>
          <c:showPercent val="0"/>
          <c:showBubbleSize val="0"/>
        </c:dLbls>
        <c:gapWidth val="150"/>
        <c:axId val="109962752"/>
        <c:axId val="1098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109962752"/>
        <c:axId val="109858176"/>
      </c:lineChart>
      <c:dateAx>
        <c:axId val="109962752"/>
        <c:scaling>
          <c:orientation val="minMax"/>
        </c:scaling>
        <c:delete val="1"/>
        <c:axPos val="b"/>
        <c:numFmt formatCode="ge" sourceLinked="1"/>
        <c:majorTickMark val="none"/>
        <c:minorTickMark val="none"/>
        <c:tickLblPos val="none"/>
        <c:crossAx val="109858176"/>
        <c:crosses val="autoZero"/>
        <c:auto val="1"/>
        <c:lblOffset val="100"/>
        <c:baseTimeUnit val="years"/>
      </c:dateAx>
      <c:valAx>
        <c:axId val="109858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96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109.72</c:v>
                </c:pt>
                <c:pt idx="1">
                  <c:v>108.81</c:v>
                </c:pt>
                <c:pt idx="2">
                  <c:v>109.42</c:v>
                </c:pt>
                <c:pt idx="3">
                  <c:v>90.84</c:v>
                </c:pt>
                <c:pt idx="4">
                  <c:v>96.58</c:v>
                </c:pt>
              </c:numCache>
            </c:numRef>
          </c:val>
        </c:ser>
        <c:dLbls>
          <c:showLegendKey val="0"/>
          <c:showVal val="0"/>
          <c:showCatName val="0"/>
          <c:showSerName val="0"/>
          <c:showPercent val="0"/>
          <c:showBubbleSize val="0"/>
        </c:dLbls>
        <c:gapWidth val="150"/>
        <c:axId val="109964800"/>
        <c:axId val="10985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109964800"/>
        <c:axId val="109859904"/>
      </c:lineChart>
      <c:dateAx>
        <c:axId val="109964800"/>
        <c:scaling>
          <c:orientation val="minMax"/>
        </c:scaling>
        <c:delete val="1"/>
        <c:axPos val="b"/>
        <c:numFmt formatCode="ge" sourceLinked="1"/>
        <c:majorTickMark val="none"/>
        <c:minorTickMark val="none"/>
        <c:tickLblPos val="none"/>
        <c:crossAx val="109859904"/>
        <c:crosses val="autoZero"/>
        <c:auto val="1"/>
        <c:lblOffset val="100"/>
        <c:baseTimeUnit val="years"/>
      </c:dateAx>
      <c:valAx>
        <c:axId val="10985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6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213.64</c:v>
                </c:pt>
                <c:pt idx="1">
                  <c:v>217.4</c:v>
                </c:pt>
                <c:pt idx="2">
                  <c:v>216.25</c:v>
                </c:pt>
                <c:pt idx="3">
                  <c:v>261.24</c:v>
                </c:pt>
                <c:pt idx="4">
                  <c:v>245.95</c:v>
                </c:pt>
              </c:numCache>
            </c:numRef>
          </c:val>
        </c:ser>
        <c:dLbls>
          <c:showLegendKey val="0"/>
          <c:showVal val="0"/>
          <c:showCatName val="0"/>
          <c:showSerName val="0"/>
          <c:showPercent val="0"/>
          <c:showBubbleSize val="0"/>
        </c:dLbls>
        <c:gapWidth val="150"/>
        <c:axId val="97204736"/>
        <c:axId val="1098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97204736"/>
        <c:axId val="109861632"/>
      </c:lineChart>
      <c:dateAx>
        <c:axId val="97204736"/>
        <c:scaling>
          <c:orientation val="minMax"/>
        </c:scaling>
        <c:delete val="1"/>
        <c:axPos val="b"/>
        <c:numFmt formatCode="ge" sourceLinked="1"/>
        <c:majorTickMark val="none"/>
        <c:minorTickMark val="none"/>
        <c:tickLblPos val="none"/>
        <c:crossAx val="109861632"/>
        <c:crosses val="autoZero"/>
        <c:auto val="1"/>
        <c:lblOffset val="100"/>
        <c:baseTimeUnit val="years"/>
      </c:dateAx>
      <c:valAx>
        <c:axId val="1098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D7" zoomScaleNormal="100" workbookViewId="0">
      <selection activeCell="Z10" sqref="Z10:AG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国見町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9800</v>
      </c>
      <c r="AJ8" s="56"/>
      <c r="AK8" s="56"/>
      <c r="AL8" s="56"/>
      <c r="AM8" s="56"/>
      <c r="AN8" s="56"/>
      <c r="AO8" s="56"/>
      <c r="AP8" s="57"/>
      <c r="AQ8" s="47">
        <f>データ!R6</f>
        <v>37.950000000000003</v>
      </c>
      <c r="AR8" s="47"/>
      <c r="AS8" s="47"/>
      <c r="AT8" s="47"/>
      <c r="AU8" s="47"/>
      <c r="AV8" s="47"/>
      <c r="AW8" s="47"/>
      <c r="AX8" s="47"/>
      <c r="AY8" s="47">
        <f>データ!S6</f>
        <v>258.23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83.59</v>
      </c>
      <c r="K10" s="47"/>
      <c r="L10" s="47"/>
      <c r="M10" s="47"/>
      <c r="N10" s="47"/>
      <c r="O10" s="47"/>
      <c r="P10" s="47"/>
      <c r="Q10" s="47"/>
      <c r="R10" s="47">
        <f>データ!O6</f>
        <v>92.02</v>
      </c>
      <c r="S10" s="47"/>
      <c r="T10" s="47"/>
      <c r="U10" s="47"/>
      <c r="V10" s="47"/>
      <c r="W10" s="47"/>
      <c r="X10" s="47"/>
      <c r="Y10" s="47"/>
      <c r="Z10" s="78">
        <f>データ!P6</f>
        <v>4519</v>
      </c>
      <c r="AA10" s="78"/>
      <c r="AB10" s="78"/>
      <c r="AC10" s="78"/>
      <c r="AD10" s="78"/>
      <c r="AE10" s="78"/>
      <c r="AF10" s="78"/>
      <c r="AG10" s="78"/>
      <c r="AH10" s="2"/>
      <c r="AI10" s="78">
        <f>データ!T6</f>
        <v>8953</v>
      </c>
      <c r="AJ10" s="78"/>
      <c r="AK10" s="78"/>
      <c r="AL10" s="78"/>
      <c r="AM10" s="78"/>
      <c r="AN10" s="78"/>
      <c r="AO10" s="78"/>
      <c r="AP10" s="78"/>
      <c r="AQ10" s="47">
        <f>データ!U6</f>
        <v>21.8</v>
      </c>
      <c r="AR10" s="47"/>
      <c r="AS10" s="47"/>
      <c r="AT10" s="47"/>
      <c r="AU10" s="47"/>
      <c r="AV10" s="47"/>
      <c r="AW10" s="47"/>
      <c r="AX10" s="47"/>
      <c r="AY10" s="47">
        <f>データ!V6</f>
        <v>410.69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73032</v>
      </c>
      <c r="D6" s="31">
        <f t="shared" si="3"/>
        <v>46</v>
      </c>
      <c r="E6" s="31">
        <f t="shared" si="3"/>
        <v>1</v>
      </c>
      <c r="F6" s="31">
        <f t="shared" si="3"/>
        <v>0</v>
      </c>
      <c r="G6" s="31">
        <f t="shared" si="3"/>
        <v>1</v>
      </c>
      <c r="H6" s="31" t="str">
        <f t="shared" si="3"/>
        <v>福島県　国見町</v>
      </c>
      <c r="I6" s="31" t="str">
        <f t="shared" si="3"/>
        <v>法適用</v>
      </c>
      <c r="J6" s="31" t="str">
        <f t="shared" si="3"/>
        <v>水道事業</v>
      </c>
      <c r="K6" s="31" t="str">
        <f t="shared" si="3"/>
        <v>末端給水事業</v>
      </c>
      <c r="L6" s="31" t="str">
        <f t="shared" si="3"/>
        <v>A8</v>
      </c>
      <c r="M6" s="32" t="str">
        <f t="shared" si="3"/>
        <v>-</v>
      </c>
      <c r="N6" s="32">
        <f t="shared" si="3"/>
        <v>83.59</v>
      </c>
      <c r="O6" s="32">
        <f t="shared" si="3"/>
        <v>92.02</v>
      </c>
      <c r="P6" s="32">
        <f t="shared" si="3"/>
        <v>4519</v>
      </c>
      <c r="Q6" s="32">
        <f t="shared" si="3"/>
        <v>9800</v>
      </c>
      <c r="R6" s="32">
        <f t="shared" si="3"/>
        <v>37.950000000000003</v>
      </c>
      <c r="S6" s="32">
        <f t="shared" si="3"/>
        <v>258.23</v>
      </c>
      <c r="T6" s="32">
        <f t="shared" si="3"/>
        <v>8953</v>
      </c>
      <c r="U6" s="32">
        <f t="shared" si="3"/>
        <v>21.8</v>
      </c>
      <c r="V6" s="32">
        <f t="shared" si="3"/>
        <v>410.69</v>
      </c>
      <c r="W6" s="33">
        <f>IF(W7="",NA(),W7)</f>
        <v>111.54</v>
      </c>
      <c r="X6" s="33">
        <f t="shared" ref="X6:AF6" si="4">IF(X7="",NA(),X7)</f>
        <v>110.32</v>
      </c>
      <c r="Y6" s="33">
        <f t="shared" si="4"/>
        <v>110.94</v>
      </c>
      <c r="Z6" s="33">
        <f t="shared" si="4"/>
        <v>108.03</v>
      </c>
      <c r="AA6" s="33">
        <f t="shared" si="4"/>
        <v>108.51</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28.31</v>
      </c>
      <c r="AQ6" s="33">
        <f t="shared" si="5"/>
        <v>13.46</v>
      </c>
      <c r="AR6" s="32" t="str">
        <f>IF(AR7="","",IF(AR7="-","【-】","【"&amp;SUBSTITUTE(TEXT(AR7,"#,##0.00"),"-","△")&amp;"】"))</f>
        <v>【0.81】</v>
      </c>
      <c r="AS6" s="33">
        <f>IF(AS7="",NA(),AS7)</f>
        <v>1570.05</v>
      </c>
      <c r="AT6" s="33">
        <f t="shared" ref="AT6:BB6" si="6">IF(AT7="",NA(),AT7)</f>
        <v>2513.85</v>
      </c>
      <c r="AU6" s="33">
        <f t="shared" si="6"/>
        <v>2142.34</v>
      </c>
      <c r="AV6" s="33">
        <f t="shared" si="6"/>
        <v>1952.78</v>
      </c>
      <c r="AW6" s="33">
        <f t="shared" si="6"/>
        <v>1208.55</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120.83</v>
      </c>
      <c r="BE6" s="33">
        <f t="shared" ref="BE6:BM6" si="7">IF(BE7="",NA(),BE7)</f>
        <v>131.33000000000001</v>
      </c>
      <c r="BF6" s="33">
        <f t="shared" si="7"/>
        <v>137.35</v>
      </c>
      <c r="BG6" s="33">
        <f t="shared" si="7"/>
        <v>134.19999999999999</v>
      </c>
      <c r="BH6" s="33">
        <f t="shared" si="7"/>
        <v>142.28</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109.72</v>
      </c>
      <c r="BP6" s="33">
        <f t="shared" ref="BP6:BX6" si="8">IF(BP7="",NA(),BP7)</f>
        <v>108.81</v>
      </c>
      <c r="BQ6" s="33">
        <f t="shared" si="8"/>
        <v>109.42</v>
      </c>
      <c r="BR6" s="33">
        <f t="shared" si="8"/>
        <v>90.84</v>
      </c>
      <c r="BS6" s="33">
        <f t="shared" si="8"/>
        <v>96.58</v>
      </c>
      <c r="BT6" s="33">
        <f t="shared" si="8"/>
        <v>93.43</v>
      </c>
      <c r="BU6" s="33">
        <f t="shared" si="8"/>
        <v>90.17</v>
      </c>
      <c r="BV6" s="33">
        <f t="shared" si="8"/>
        <v>90.69</v>
      </c>
      <c r="BW6" s="33">
        <f t="shared" si="8"/>
        <v>90.64</v>
      </c>
      <c r="BX6" s="33">
        <f t="shared" si="8"/>
        <v>93.66</v>
      </c>
      <c r="BY6" s="32" t="str">
        <f>IF(BY7="","",IF(BY7="-","【-】","【"&amp;SUBSTITUTE(TEXT(BY7,"#,##0.00"),"-","△")&amp;"】"))</f>
        <v>【104.60】</v>
      </c>
      <c r="BZ6" s="33">
        <f>IF(BZ7="",NA(),BZ7)</f>
        <v>213.64</v>
      </c>
      <c r="CA6" s="33">
        <f t="shared" ref="CA6:CI6" si="9">IF(CA7="",NA(),CA7)</f>
        <v>217.4</v>
      </c>
      <c r="CB6" s="33">
        <f t="shared" si="9"/>
        <v>216.25</v>
      </c>
      <c r="CC6" s="33">
        <f t="shared" si="9"/>
        <v>261.24</v>
      </c>
      <c r="CD6" s="33">
        <f t="shared" si="9"/>
        <v>245.95</v>
      </c>
      <c r="CE6" s="33">
        <f t="shared" si="9"/>
        <v>204.24</v>
      </c>
      <c r="CF6" s="33">
        <f t="shared" si="9"/>
        <v>210.28</v>
      </c>
      <c r="CG6" s="33">
        <f t="shared" si="9"/>
        <v>211.08</v>
      </c>
      <c r="CH6" s="33">
        <f t="shared" si="9"/>
        <v>213.52</v>
      </c>
      <c r="CI6" s="33">
        <f t="shared" si="9"/>
        <v>208.21</v>
      </c>
      <c r="CJ6" s="32" t="str">
        <f>IF(CJ7="","",IF(CJ7="-","【-】","【"&amp;SUBSTITUTE(TEXT(CJ7,"#,##0.00"),"-","△")&amp;"】"))</f>
        <v>【164.21】</v>
      </c>
      <c r="CK6" s="33">
        <f>IF(CK7="",NA(),CK7)</f>
        <v>60.2</v>
      </c>
      <c r="CL6" s="33">
        <f t="shared" ref="CL6:CT6" si="10">IF(CL7="",NA(),CL7)</f>
        <v>59.97</v>
      </c>
      <c r="CM6" s="33">
        <f t="shared" si="10"/>
        <v>60.31</v>
      </c>
      <c r="CN6" s="33">
        <f t="shared" si="10"/>
        <v>61.49</v>
      </c>
      <c r="CO6" s="33">
        <f t="shared" si="10"/>
        <v>57.46</v>
      </c>
      <c r="CP6" s="33">
        <f t="shared" si="10"/>
        <v>51.05</v>
      </c>
      <c r="CQ6" s="33">
        <f t="shared" si="10"/>
        <v>50.49</v>
      </c>
      <c r="CR6" s="33">
        <f t="shared" si="10"/>
        <v>49.69</v>
      </c>
      <c r="CS6" s="33">
        <f t="shared" si="10"/>
        <v>49.77</v>
      </c>
      <c r="CT6" s="33">
        <f t="shared" si="10"/>
        <v>49.22</v>
      </c>
      <c r="CU6" s="32" t="str">
        <f>IF(CU7="","",IF(CU7="-","【-】","【"&amp;SUBSTITUTE(TEXT(CU7,"#,##0.00"),"-","△")&amp;"】"))</f>
        <v>【59.80】</v>
      </c>
      <c r="CV6" s="33">
        <f>IF(CV7="",NA(),CV7)</f>
        <v>80.05</v>
      </c>
      <c r="CW6" s="33">
        <f t="shared" ref="CW6:DE6" si="11">IF(CW7="",NA(),CW7)</f>
        <v>77.59</v>
      </c>
      <c r="CX6" s="33">
        <f t="shared" si="11"/>
        <v>77.05</v>
      </c>
      <c r="CY6" s="33">
        <f t="shared" si="11"/>
        <v>75.05</v>
      </c>
      <c r="CZ6" s="33">
        <f t="shared" si="11"/>
        <v>80.08</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18.22</v>
      </c>
      <c r="DH6" s="33">
        <f t="shared" ref="DH6:DP6" si="12">IF(DH7="",NA(),DH7)</f>
        <v>19.21</v>
      </c>
      <c r="DI6" s="33">
        <f t="shared" si="12"/>
        <v>19.54</v>
      </c>
      <c r="DJ6" s="33">
        <f t="shared" si="12"/>
        <v>20.72</v>
      </c>
      <c r="DK6" s="33">
        <f t="shared" si="12"/>
        <v>31.61</v>
      </c>
      <c r="DL6" s="33">
        <f t="shared" si="12"/>
        <v>33.21</v>
      </c>
      <c r="DM6" s="33">
        <f t="shared" si="12"/>
        <v>34.24</v>
      </c>
      <c r="DN6" s="33">
        <f t="shared" si="12"/>
        <v>35.18</v>
      </c>
      <c r="DO6" s="33">
        <f t="shared" si="12"/>
        <v>36.43</v>
      </c>
      <c r="DP6" s="33">
        <f t="shared" si="12"/>
        <v>46.12</v>
      </c>
      <c r="DQ6" s="32" t="str">
        <f>IF(DQ7="","",IF(DQ7="-","【-】","【"&amp;SUBSTITUTE(TEXT(DQ7,"#,##0.00"),"-","△")&amp;"】"))</f>
        <v>【46.31】</v>
      </c>
      <c r="DR6" s="33">
        <f>IF(DR7="",NA(),DR7)</f>
        <v>1.33</v>
      </c>
      <c r="DS6" s="33">
        <f t="shared" ref="DS6:EA6" si="13">IF(DS7="",NA(),DS7)</f>
        <v>3.77</v>
      </c>
      <c r="DT6" s="33">
        <f t="shared" si="13"/>
        <v>4.37</v>
      </c>
      <c r="DU6" s="33">
        <f t="shared" si="13"/>
        <v>9</v>
      </c>
      <c r="DV6" s="33">
        <f t="shared" si="13"/>
        <v>6.95</v>
      </c>
      <c r="DW6" s="33">
        <f t="shared" si="13"/>
        <v>6.34</v>
      </c>
      <c r="DX6" s="33">
        <f t="shared" si="13"/>
        <v>6.81</v>
      </c>
      <c r="DY6" s="33">
        <f t="shared" si="13"/>
        <v>8.41</v>
      </c>
      <c r="DZ6" s="33">
        <f t="shared" si="13"/>
        <v>8.7200000000000006</v>
      </c>
      <c r="EA6" s="33">
        <f t="shared" si="13"/>
        <v>9.86</v>
      </c>
      <c r="EB6" s="32" t="str">
        <f>IF(EB7="","",IF(EB7="-","【-】","【"&amp;SUBSTITUTE(TEXT(EB7,"#,##0.00"),"-","△")&amp;"】"))</f>
        <v>【12.42】</v>
      </c>
      <c r="EC6" s="33">
        <f>IF(EC7="",NA(),EC7)</f>
        <v>0.9</v>
      </c>
      <c r="ED6" s="33">
        <f t="shared" ref="ED6:EL6" si="14">IF(ED7="",NA(),ED7)</f>
        <v>1.32</v>
      </c>
      <c r="EE6" s="33">
        <f t="shared" si="14"/>
        <v>4.13</v>
      </c>
      <c r="EF6" s="33">
        <f t="shared" si="14"/>
        <v>1.19</v>
      </c>
      <c r="EG6" s="33">
        <f t="shared" si="14"/>
        <v>3.13</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c r="A7" s="26"/>
      <c r="B7" s="35">
        <v>2014</v>
      </c>
      <c r="C7" s="35">
        <v>73032</v>
      </c>
      <c r="D7" s="35">
        <v>46</v>
      </c>
      <c r="E7" s="35">
        <v>1</v>
      </c>
      <c r="F7" s="35">
        <v>0</v>
      </c>
      <c r="G7" s="35">
        <v>1</v>
      </c>
      <c r="H7" s="35" t="s">
        <v>93</v>
      </c>
      <c r="I7" s="35" t="s">
        <v>94</v>
      </c>
      <c r="J7" s="35" t="s">
        <v>95</v>
      </c>
      <c r="K7" s="35" t="s">
        <v>96</v>
      </c>
      <c r="L7" s="35" t="s">
        <v>97</v>
      </c>
      <c r="M7" s="36" t="s">
        <v>98</v>
      </c>
      <c r="N7" s="36">
        <v>83.59</v>
      </c>
      <c r="O7" s="36">
        <v>92.02</v>
      </c>
      <c r="P7" s="36">
        <v>4519</v>
      </c>
      <c r="Q7" s="36">
        <v>9800</v>
      </c>
      <c r="R7" s="36">
        <v>37.950000000000003</v>
      </c>
      <c r="S7" s="36">
        <v>258.23</v>
      </c>
      <c r="T7" s="36">
        <v>8953</v>
      </c>
      <c r="U7" s="36">
        <v>21.8</v>
      </c>
      <c r="V7" s="36">
        <v>410.69</v>
      </c>
      <c r="W7" s="36">
        <v>111.54</v>
      </c>
      <c r="X7" s="36">
        <v>110.32</v>
      </c>
      <c r="Y7" s="36">
        <v>110.94</v>
      </c>
      <c r="Z7" s="36">
        <v>108.03</v>
      </c>
      <c r="AA7" s="36">
        <v>108.51</v>
      </c>
      <c r="AB7" s="36">
        <v>108.06</v>
      </c>
      <c r="AC7" s="36">
        <v>104.82</v>
      </c>
      <c r="AD7" s="36">
        <v>104.95</v>
      </c>
      <c r="AE7" s="36">
        <v>105.53</v>
      </c>
      <c r="AF7" s="36">
        <v>107.2</v>
      </c>
      <c r="AG7" s="36">
        <v>113.03</v>
      </c>
      <c r="AH7" s="36">
        <v>0</v>
      </c>
      <c r="AI7" s="36">
        <v>0</v>
      </c>
      <c r="AJ7" s="36">
        <v>0</v>
      </c>
      <c r="AK7" s="36">
        <v>0</v>
      </c>
      <c r="AL7" s="36">
        <v>0</v>
      </c>
      <c r="AM7" s="36">
        <v>23.31</v>
      </c>
      <c r="AN7" s="36">
        <v>26.83</v>
      </c>
      <c r="AO7" s="36">
        <v>26.81</v>
      </c>
      <c r="AP7" s="36">
        <v>28.31</v>
      </c>
      <c r="AQ7" s="36">
        <v>13.46</v>
      </c>
      <c r="AR7" s="36">
        <v>0.81</v>
      </c>
      <c r="AS7" s="36">
        <v>1570.05</v>
      </c>
      <c r="AT7" s="36">
        <v>2513.85</v>
      </c>
      <c r="AU7" s="36">
        <v>2142.34</v>
      </c>
      <c r="AV7" s="36">
        <v>1952.78</v>
      </c>
      <c r="AW7" s="36">
        <v>1208.55</v>
      </c>
      <c r="AX7" s="36">
        <v>1129.9100000000001</v>
      </c>
      <c r="AY7" s="36">
        <v>1197.1099999999999</v>
      </c>
      <c r="AZ7" s="36">
        <v>1002.64</v>
      </c>
      <c r="BA7" s="36">
        <v>1164.51</v>
      </c>
      <c r="BB7" s="36">
        <v>434.72</v>
      </c>
      <c r="BC7" s="36">
        <v>264.16000000000003</v>
      </c>
      <c r="BD7" s="36">
        <v>120.83</v>
      </c>
      <c r="BE7" s="36">
        <v>131.33000000000001</v>
      </c>
      <c r="BF7" s="36">
        <v>137.35</v>
      </c>
      <c r="BG7" s="36">
        <v>134.19999999999999</v>
      </c>
      <c r="BH7" s="36">
        <v>142.28</v>
      </c>
      <c r="BI7" s="36">
        <v>540.94000000000005</v>
      </c>
      <c r="BJ7" s="36">
        <v>532.29999999999995</v>
      </c>
      <c r="BK7" s="36">
        <v>520.29999999999995</v>
      </c>
      <c r="BL7" s="36">
        <v>498.27</v>
      </c>
      <c r="BM7" s="36">
        <v>495.76</v>
      </c>
      <c r="BN7" s="36">
        <v>283.72000000000003</v>
      </c>
      <c r="BO7" s="36">
        <v>109.72</v>
      </c>
      <c r="BP7" s="36">
        <v>108.81</v>
      </c>
      <c r="BQ7" s="36">
        <v>109.42</v>
      </c>
      <c r="BR7" s="36">
        <v>90.84</v>
      </c>
      <c r="BS7" s="36">
        <v>96.58</v>
      </c>
      <c r="BT7" s="36">
        <v>93.43</v>
      </c>
      <c r="BU7" s="36">
        <v>90.17</v>
      </c>
      <c r="BV7" s="36">
        <v>90.69</v>
      </c>
      <c r="BW7" s="36">
        <v>90.64</v>
      </c>
      <c r="BX7" s="36">
        <v>93.66</v>
      </c>
      <c r="BY7" s="36">
        <v>104.6</v>
      </c>
      <c r="BZ7" s="36">
        <v>213.64</v>
      </c>
      <c r="CA7" s="36">
        <v>217.4</v>
      </c>
      <c r="CB7" s="36">
        <v>216.25</v>
      </c>
      <c r="CC7" s="36">
        <v>261.24</v>
      </c>
      <c r="CD7" s="36">
        <v>245.95</v>
      </c>
      <c r="CE7" s="36">
        <v>204.24</v>
      </c>
      <c r="CF7" s="36">
        <v>210.28</v>
      </c>
      <c r="CG7" s="36">
        <v>211.08</v>
      </c>
      <c r="CH7" s="36">
        <v>213.52</v>
      </c>
      <c r="CI7" s="36">
        <v>208.21</v>
      </c>
      <c r="CJ7" s="36">
        <v>164.21</v>
      </c>
      <c r="CK7" s="36">
        <v>60.2</v>
      </c>
      <c r="CL7" s="36">
        <v>59.97</v>
      </c>
      <c r="CM7" s="36">
        <v>60.31</v>
      </c>
      <c r="CN7" s="36">
        <v>61.49</v>
      </c>
      <c r="CO7" s="36">
        <v>57.46</v>
      </c>
      <c r="CP7" s="36">
        <v>51.05</v>
      </c>
      <c r="CQ7" s="36">
        <v>50.49</v>
      </c>
      <c r="CR7" s="36">
        <v>49.69</v>
      </c>
      <c r="CS7" s="36">
        <v>49.77</v>
      </c>
      <c r="CT7" s="36">
        <v>49.22</v>
      </c>
      <c r="CU7" s="36">
        <v>59.8</v>
      </c>
      <c r="CV7" s="36">
        <v>80.05</v>
      </c>
      <c r="CW7" s="36">
        <v>77.59</v>
      </c>
      <c r="CX7" s="36">
        <v>77.05</v>
      </c>
      <c r="CY7" s="36">
        <v>75.05</v>
      </c>
      <c r="CZ7" s="36">
        <v>80.08</v>
      </c>
      <c r="DA7" s="36">
        <v>80.81</v>
      </c>
      <c r="DB7" s="36">
        <v>78.7</v>
      </c>
      <c r="DC7" s="36">
        <v>80.010000000000005</v>
      </c>
      <c r="DD7" s="36">
        <v>79.98</v>
      </c>
      <c r="DE7" s="36">
        <v>79.48</v>
      </c>
      <c r="DF7" s="36">
        <v>89.78</v>
      </c>
      <c r="DG7" s="36">
        <v>18.22</v>
      </c>
      <c r="DH7" s="36">
        <v>19.21</v>
      </c>
      <c r="DI7" s="36">
        <v>19.54</v>
      </c>
      <c r="DJ7" s="36">
        <v>20.72</v>
      </c>
      <c r="DK7" s="36">
        <v>31.61</v>
      </c>
      <c r="DL7" s="36">
        <v>33.21</v>
      </c>
      <c r="DM7" s="36">
        <v>34.24</v>
      </c>
      <c r="DN7" s="36">
        <v>35.18</v>
      </c>
      <c r="DO7" s="36">
        <v>36.43</v>
      </c>
      <c r="DP7" s="36">
        <v>46.12</v>
      </c>
      <c r="DQ7" s="36">
        <v>46.31</v>
      </c>
      <c r="DR7" s="36">
        <v>1.33</v>
      </c>
      <c r="DS7" s="36">
        <v>3.77</v>
      </c>
      <c r="DT7" s="36">
        <v>4.37</v>
      </c>
      <c r="DU7" s="36">
        <v>9</v>
      </c>
      <c r="DV7" s="36">
        <v>6.95</v>
      </c>
      <c r="DW7" s="36">
        <v>6.34</v>
      </c>
      <c r="DX7" s="36">
        <v>6.81</v>
      </c>
      <c r="DY7" s="36">
        <v>8.41</v>
      </c>
      <c r="DZ7" s="36">
        <v>8.7200000000000006</v>
      </c>
      <c r="EA7" s="36">
        <v>9.86</v>
      </c>
      <c r="EB7" s="36">
        <v>12.42</v>
      </c>
      <c r="EC7" s="36">
        <v>0.9</v>
      </c>
      <c r="ED7" s="36">
        <v>1.32</v>
      </c>
      <c r="EE7" s="36">
        <v>4.13</v>
      </c>
      <c r="EF7" s="36">
        <v>1.19</v>
      </c>
      <c r="EG7" s="36">
        <v>3.13</v>
      </c>
      <c r="EH7" s="36">
        <v>0.81</v>
      </c>
      <c r="EI7" s="36">
        <v>0.82</v>
      </c>
      <c r="EJ7" s="36">
        <v>0.66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大竹　由樹</cp:lastModifiedBy>
  <cp:lastPrinted>2016-02-16T00:02:57Z</cp:lastPrinted>
  <dcterms:created xsi:type="dcterms:W3CDTF">2016-02-03T07:15:04Z</dcterms:created>
  <dcterms:modified xsi:type="dcterms:W3CDTF">2016-02-16T00:03:09Z</dcterms:modified>
  <cp:category/>
</cp:coreProperties>
</file>