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<sst xmlns="http://schemas.openxmlformats.org/spreadsheetml/2006/main" count="217" uniqueCount="107">
  <si>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</si>
  <si>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</si>
  <si>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</si>
  <si>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</si>
  <si>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</si>
  <si>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</si>
  <si>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</si>
  <si>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</si>
  <si>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</si>
  <si>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</si>
  <si>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</si>
  <si>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</si>
  <si>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</si>
  <si>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</si>
  <si>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</si>
  <si>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</si>
  <si>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</si>
  <si>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</si>
  <si>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</si>
  <si>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</si>
  <si>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</si>
  <si>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</si>
  <si>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</si>
  <si>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</si>
  <si>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</si>
  <si>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</si>
  <si>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</si>
  <si>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</si>
  <si>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</si>
  <si>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</si>
  <si>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</si>
  <si>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</si>
  <si>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</si>
  <si>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</si>
  <si>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</si>
  <si>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</si>
  <si>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</si>
  <si>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</si>
  <si>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</si>
  <si>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</si>
  <si>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</si>
  <si>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</si>
  <si>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</si>
  <si>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</si>
  <si>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</si>
  <si>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</si>
  <si>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</si>
  <si>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</si>
  <si>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</si>
  <si>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</si>
  <si>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</si>
  <si>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</si>
  <si>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</si>
  <si>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</si>
  <si>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</si>
  <si>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</si>
  <si>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</si>
  <si>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</si>
  <si>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</si>
  <si>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</si>
  <si>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</si>
  <si>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</si>
  <si>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</si>
  <si>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</si>
  <si>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</si>
  <si>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</si>
  <si>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</si>
  <si>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</si>
  <si>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</si>
  <si>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</si>
  <si>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</si>
  <si>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</si>
  <si>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</si>
  <si>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</si>
  <si>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</si>
  <si>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</si>
  <si>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</si>
  <si>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</si>
  <si>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</si>
  <si>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</si>
  <si>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</si>
  <si>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</si>
  <si>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</si>
  <si>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</si>
  <si>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</si>
  <si>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</si>
  <si>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</si>
  <si>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</si>
  <si>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</si>
  <si>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</si>
  <si>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</si>
  <si>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</si>
  <si>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</si>
  <si>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桑折町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</si>
  <si>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</si>
  <si>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</si>
  <si>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</si>
  <si>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</si>
  <si>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</si>
  <si>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</si>
  <si>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</si>
  <si>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</si>
  <si>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</si>
  <si>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</si>
  <si>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経常収支比率などから判断して、経営の健全性については担保されていると分析します。有収率の向上などの効率性については今後も改善を図っていきたいと考えます。</t>
    <rPh sb="0" eb="2">
      <t>ケイジョウ</t>
    </rPh>
    <rPh sb="2" eb="4">
      <t>シュウシ</t>
    </rPh>
    <rPh sb="4" eb="6">
      <t>ヒリツ</t>
    </rPh>
    <rPh sb="10" eb="12">
      <t>ハンダン</t>
    </rPh>
    <rPh sb="15" eb="17">
      <t>ケイエイ</t>
    </rPh>
    <rPh sb="18" eb="21">
      <t>ケンゼンセイ</t>
    </rPh>
    <rPh sb="26" eb="28">
      <t>タンポ</t>
    </rPh>
    <rPh sb="34" eb="36">
      <t>ブンセキ</t>
    </rPh>
    <rPh sb="40" eb="43">
      <t>ユウシュウリツ</t>
    </rPh>
    <rPh sb="44" eb="46">
      <t>コウジョウ</t>
    </rPh>
    <rPh sb="49" eb="52">
      <t>コウリツセイ</t>
    </rPh>
    <rPh sb="57" eb="59">
      <t>コンゴ</t>
    </rPh>
    <rPh sb="60" eb="62">
      <t>カイゼン</t>
    </rPh>
    <rPh sb="63" eb="64">
      <t>ハカ</t>
    </rPh>
    <rPh sb="71" eb="72">
      <t>カンガ</t>
    </rPh>
    <phoneticPr fontId="4"/>
  </si>
  <si>
    <t>管路経年化率や管路更新率の改善については、水道事業の経営状況を見ながら設備投資し、老朽化対策を講じていきたいと考えます。</t>
    <rPh sb="0" eb="2">
      <t>カンロ</t>
    </rPh>
    <rPh sb="2" eb="4">
      <t>ケイネン</t>
    </rPh>
    <rPh sb="4" eb="5">
      <t>カ</t>
    </rPh>
    <rPh sb="5" eb="6">
      <t>リツ</t>
    </rPh>
    <rPh sb="7" eb="9">
      <t>カンロ</t>
    </rPh>
    <rPh sb="9" eb="11">
      <t>コウシン</t>
    </rPh>
    <rPh sb="11" eb="12">
      <t>リツ</t>
    </rPh>
    <rPh sb="13" eb="15">
      <t>カイゼン</t>
    </rPh>
    <rPh sb="21" eb="23">
      <t>スイドウ</t>
    </rPh>
    <rPh sb="23" eb="25">
      <t>ジギョウ</t>
    </rPh>
    <rPh sb="26" eb="28">
      <t>ケイエイ</t>
    </rPh>
    <rPh sb="28" eb="30">
      <t>ジョウキョウ</t>
    </rPh>
    <rPh sb="31" eb="32">
      <t>ミ</t>
    </rPh>
    <rPh sb="35" eb="37">
      <t>セツビ</t>
    </rPh>
    <rPh sb="37" eb="39">
      <t>トウシ</t>
    </rPh>
    <rPh sb="41" eb="44">
      <t>ロウキュウカ</t>
    </rPh>
    <rPh sb="44" eb="46">
      <t>タイサク</t>
    </rPh>
    <rPh sb="47" eb="48">
      <t>コウ</t>
    </rPh>
    <rPh sb="55" eb="56">
      <t>カンガ</t>
    </rPh>
    <phoneticPr fontId="4"/>
  </si>
  <si>
    <t>人口減少社会の到来により給水人口や料金収入が減少し、更には水道施設の老朽化による施設更新需要の増大等により、今後非常に厳しい水道事業経営が予想されます。今後も国・県・水企業団・近隣市町等と連携を強化し水の供給を図って参ります。</t>
    <rPh sb="0" eb="2">
      <t>ジンコウ</t>
    </rPh>
    <rPh sb="2" eb="4">
      <t>ゲンショウ</t>
    </rPh>
    <rPh sb="4" eb="6">
      <t>シャカイ</t>
    </rPh>
    <rPh sb="7" eb="9">
      <t>トウライ</t>
    </rPh>
    <rPh sb="12" eb="14">
      <t>キュウスイ</t>
    </rPh>
    <rPh sb="14" eb="16">
      <t>ジンコウ</t>
    </rPh>
    <rPh sb="17" eb="19">
      <t>リョウキン</t>
    </rPh>
    <rPh sb="19" eb="21">
      <t>シュウニュウ</t>
    </rPh>
    <rPh sb="22" eb="24">
      <t>ゲンショウ</t>
    </rPh>
    <rPh sb="26" eb="27">
      <t>サラ</t>
    </rPh>
    <rPh sb="29" eb="31">
      <t>スイドウ</t>
    </rPh>
    <rPh sb="31" eb="33">
      <t>シセツ</t>
    </rPh>
    <rPh sb="34" eb="37">
      <t>ロウキュウカ</t>
    </rPh>
    <rPh sb="40" eb="42">
      <t>シセツ</t>
    </rPh>
    <rPh sb="42" eb="44">
      <t>コウシン</t>
    </rPh>
    <rPh sb="44" eb="46">
      <t>ジュヨウ</t>
    </rPh>
    <rPh sb="47" eb="49">
      <t>ゾウダイ</t>
    </rPh>
    <rPh sb="49" eb="50">
      <t>トウ</t>
    </rPh>
    <rPh sb="54" eb="56">
      <t>コンゴ</t>
    </rPh>
    <rPh sb="56" eb="58">
      <t>ヒジョウ</t>
    </rPh>
    <rPh sb="59" eb="60">
      <t>キビ</t>
    </rPh>
    <rPh sb="62" eb="64">
      <t>スイドウ</t>
    </rPh>
    <rPh sb="64" eb="66">
      <t>ジギョウ</t>
    </rPh>
    <rPh sb="66" eb="68">
      <t>ケイエイ</t>
    </rPh>
    <rPh sb="69" eb="71">
      <t>ヨソウ</t>
    </rPh>
    <rPh sb="76" eb="78">
      <t>コンゴ</t>
    </rPh>
    <rPh sb="79" eb="80">
      <t>クニ</t>
    </rPh>
    <rPh sb="81" eb="82">
      <t>ケン</t>
    </rPh>
    <rPh sb="83" eb="84">
      <t>ミズ</t>
    </rPh>
    <rPh sb="84" eb="86">
      <t>キギョウ</t>
    </rPh>
    <rPh sb="86" eb="87">
      <t>ダン</t>
    </rPh>
    <rPh sb="88" eb="90">
      <t>キンリン</t>
    </rPh>
    <rPh sb="90" eb="92">
      <t>シチョウ</t>
    </rPh>
    <rPh sb="92" eb="93">
      <t>ナド</t>
    </rPh>
    <rPh sb="94" eb="96">
      <t>レンケイ</t>
    </rPh>
    <rPh sb="97" eb="99">
      <t>キョウカ</t>
    </rPh>
    <rPh sb="100" eb="101">
      <t>ミズ</t>
    </rPh>
    <rPh sb="102" eb="104">
      <t>キョウキュウ</t>
    </rPh>
    <rPh sb="105" eb="106">
      <t>ハカ</t>
    </rPh>
    <rPh sb="108" eb="109">
      <t>マイ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</si>
</sst>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1.3</c:v>
                </c:pt>
                <c:pt idx="1">
                  <c:v>1.25</c:v>
                </c:pt>
                <c:pt idx="2">
                  <c:v>0.03</c:v>
                </c:pt>
                <c:pt idx="3">
                  <c:v>0.71</c:v>
                </c:pt>
                <c:pt idx="4">
                  <c:v>0.35</c:v>
                </c:pt>
              </c:numCache>
            </c:numRef>
          </c:val>
        </c:ser>
        <c:dLbls>
          <c:showLegendKey val="0"/>
          <c:showVal val="0"/>
          <c:showCatName val="0"/>
          <c:showSerName val="0"/>
          <c:showPercent val="0"/>
          <c:showBubbleSize val="0"/>
        </c:dLbls>
        <c:gapWidth val="150"/>
        <c:axId val="165241984"/>
        <c:axId val="16524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165241984"/>
        <c:axId val="165243904"/>
      </c:lineChart>
      <c:dateAx>
        <c:axId val="165241984"/>
        <c:scaling>
          <c:orientation val="minMax"/>
        </c:scaling>
        <c:delete val="1"/>
        <c:axPos val="b"/>
        <c:numFmt formatCode="ge" sourceLinked="1"/>
        <c:majorTickMark val="none"/>
        <c:minorTickMark val="none"/>
        <c:tickLblPos val="none"/>
        <c:crossAx val="165243904"/>
        <c:crosses val="autoZero"/>
        <c:auto val="1"/>
        <c:lblOffset val="100"/>
        <c:baseTimeUnit val="years"/>
      </c:dateAx>
      <c:valAx>
        <c:axId val="16524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4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66.010000000000005</c:v>
                </c:pt>
                <c:pt idx="1">
                  <c:v>63.47</c:v>
                </c:pt>
                <c:pt idx="2">
                  <c:v>61.47</c:v>
                </c:pt>
                <c:pt idx="3">
                  <c:v>64.239999999999995</c:v>
                </c:pt>
                <c:pt idx="4">
                  <c:v>65.36</c:v>
                </c:pt>
              </c:numCache>
            </c:numRef>
          </c:val>
        </c:ser>
        <c:dLbls>
          <c:showLegendKey val="0"/>
          <c:showVal val="0"/>
          <c:showCatName val="0"/>
          <c:showSerName val="0"/>
          <c:showPercent val="0"/>
          <c:showBubbleSize val="0"/>
        </c:dLbls>
        <c:gapWidth val="150"/>
        <c:axId val="166369152"/>
        <c:axId val="16639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166369152"/>
        <c:axId val="166391808"/>
      </c:lineChart>
      <c:dateAx>
        <c:axId val="166369152"/>
        <c:scaling>
          <c:orientation val="minMax"/>
        </c:scaling>
        <c:delete val="1"/>
        <c:axPos val="b"/>
        <c:numFmt formatCode="ge" sourceLinked="1"/>
        <c:majorTickMark val="none"/>
        <c:minorTickMark val="none"/>
        <c:tickLblPos val="none"/>
        <c:crossAx val="166391808"/>
        <c:crosses val="autoZero"/>
        <c:auto val="1"/>
        <c:lblOffset val="100"/>
        <c:baseTimeUnit val="years"/>
      </c:dateAx>
      <c:valAx>
        <c:axId val="1663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90.46</c:v>
                </c:pt>
                <c:pt idx="1">
                  <c:v>81.540000000000006</c:v>
                </c:pt>
                <c:pt idx="2">
                  <c:v>85.1</c:v>
                </c:pt>
                <c:pt idx="3">
                  <c:v>82.1</c:v>
                </c:pt>
                <c:pt idx="4">
                  <c:v>81.67</c:v>
                </c:pt>
              </c:numCache>
            </c:numRef>
          </c:val>
        </c:ser>
        <c:dLbls>
          <c:showLegendKey val="0"/>
          <c:showVal val="0"/>
          <c:showCatName val="0"/>
          <c:showSerName val="0"/>
          <c:showPercent val="0"/>
          <c:showBubbleSize val="0"/>
        </c:dLbls>
        <c:gapWidth val="150"/>
        <c:axId val="166085760"/>
        <c:axId val="1660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166085760"/>
        <c:axId val="166087680"/>
      </c:lineChart>
      <c:dateAx>
        <c:axId val="166085760"/>
        <c:scaling>
          <c:orientation val="minMax"/>
        </c:scaling>
        <c:delete val="1"/>
        <c:axPos val="b"/>
        <c:numFmt formatCode="ge" sourceLinked="1"/>
        <c:majorTickMark val="none"/>
        <c:minorTickMark val="none"/>
        <c:tickLblPos val="none"/>
        <c:crossAx val="166087680"/>
        <c:crosses val="autoZero"/>
        <c:auto val="1"/>
        <c:lblOffset val="100"/>
        <c:baseTimeUnit val="years"/>
      </c:dateAx>
      <c:valAx>
        <c:axId val="1660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119.06</c:v>
                </c:pt>
                <c:pt idx="1">
                  <c:v>105.79</c:v>
                </c:pt>
                <c:pt idx="2">
                  <c:v>109.94</c:v>
                </c:pt>
                <c:pt idx="3">
                  <c:v>116.56</c:v>
                </c:pt>
                <c:pt idx="4">
                  <c:v>112.25</c:v>
                </c:pt>
              </c:numCache>
            </c:numRef>
          </c:val>
        </c:ser>
        <c:dLbls>
          <c:showLegendKey val="0"/>
          <c:showVal val="0"/>
          <c:showCatName val="0"/>
          <c:showSerName val="0"/>
          <c:showPercent val="0"/>
          <c:showBubbleSize val="0"/>
        </c:dLbls>
        <c:gapWidth val="150"/>
        <c:axId val="165942016"/>
        <c:axId val="16594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165942016"/>
        <c:axId val="165943936"/>
      </c:lineChart>
      <c:dateAx>
        <c:axId val="165942016"/>
        <c:scaling>
          <c:orientation val="minMax"/>
        </c:scaling>
        <c:delete val="1"/>
        <c:axPos val="b"/>
        <c:numFmt formatCode="ge" sourceLinked="1"/>
        <c:majorTickMark val="none"/>
        <c:minorTickMark val="none"/>
        <c:tickLblPos val="none"/>
        <c:crossAx val="165943936"/>
        <c:crosses val="autoZero"/>
        <c:auto val="1"/>
        <c:lblOffset val="100"/>
        <c:baseTimeUnit val="years"/>
      </c:dateAx>
      <c:valAx>
        <c:axId val="165943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94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29.43</c:v>
                </c:pt>
                <c:pt idx="1">
                  <c:v>30.91</c:v>
                </c:pt>
                <c:pt idx="2">
                  <c:v>32.47</c:v>
                </c:pt>
                <c:pt idx="3">
                  <c:v>34.32</c:v>
                </c:pt>
                <c:pt idx="4">
                  <c:v>42.46</c:v>
                </c:pt>
              </c:numCache>
            </c:numRef>
          </c:val>
        </c:ser>
        <c:dLbls>
          <c:showLegendKey val="0"/>
          <c:showVal val="0"/>
          <c:showCatName val="0"/>
          <c:showSerName val="0"/>
          <c:showPercent val="0"/>
          <c:showBubbleSize val="0"/>
        </c:dLbls>
        <c:gapWidth val="150"/>
        <c:axId val="165970304"/>
        <c:axId val="16597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165970304"/>
        <c:axId val="165972224"/>
      </c:lineChart>
      <c:dateAx>
        <c:axId val="165970304"/>
        <c:scaling>
          <c:orientation val="minMax"/>
        </c:scaling>
        <c:delete val="1"/>
        <c:axPos val="b"/>
        <c:numFmt formatCode="ge" sourceLinked="1"/>
        <c:majorTickMark val="none"/>
        <c:minorTickMark val="none"/>
        <c:tickLblPos val="none"/>
        <c:crossAx val="165972224"/>
        <c:crosses val="autoZero"/>
        <c:auto val="1"/>
        <c:lblOffset val="100"/>
        <c:baseTimeUnit val="years"/>
      </c:dateAx>
      <c:valAx>
        <c:axId val="1659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15.09</c:v>
                </c:pt>
                <c:pt idx="1">
                  <c:v>15.42</c:v>
                </c:pt>
                <c:pt idx="2">
                  <c:v>15.71</c:v>
                </c:pt>
                <c:pt idx="3">
                  <c:v>16.11</c:v>
                </c:pt>
                <c:pt idx="4">
                  <c:v>16.07</c:v>
                </c:pt>
              </c:numCache>
            </c:numRef>
          </c:val>
        </c:ser>
        <c:dLbls>
          <c:showLegendKey val="0"/>
          <c:showVal val="0"/>
          <c:showCatName val="0"/>
          <c:showSerName val="0"/>
          <c:showPercent val="0"/>
          <c:showBubbleSize val="0"/>
        </c:dLbls>
        <c:gapWidth val="150"/>
        <c:axId val="165765120"/>
        <c:axId val="16576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165765120"/>
        <c:axId val="165767040"/>
      </c:lineChart>
      <c:dateAx>
        <c:axId val="165765120"/>
        <c:scaling>
          <c:orientation val="minMax"/>
        </c:scaling>
        <c:delete val="1"/>
        <c:axPos val="b"/>
        <c:numFmt formatCode="ge" sourceLinked="1"/>
        <c:majorTickMark val="none"/>
        <c:minorTickMark val="none"/>
        <c:tickLblPos val="none"/>
        <c:crossAx val="165767040"/>
        <c:crosses val="autoZero"/>
        <c:auto val="1"/>
        <c:lblOffset val="100"/>
        <c:baseTimeUnit val="years"/>
      </c:dateAx>
      <c:valAx>
        <c:axId val="16576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795328"/>
        <c:axId val="16579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165795328"/>
        <c:axId val="165797248"/>
      </c:lineChart>
      <c:dateAx>
        <c:axId val="165795328"/>
        <c:scaling>
          <c:orientation val="minMax"/>
        </c:scaling>
        <c:delete val="1"/>
        <c:axPos val="b"/>
        <c:numFmt formatCode="ge" sourceLinked="1"/>
        <c:majorTickMark val="none"/>
        <c:minorTickMark val="none"/>
        <c:tickLblPos val="none"/>
        <c:crossAx val="165797248"/>
        <c:crosses val="autoZero"/>
        <c:auto val="1"/>
        <c:lblOffset val="100"/>
        <c:baseTimeUnit val="years"/>
      </c:dateAx>
      <c:valAx>
        <c:axId val="165797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7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626.76</c:v>
                </c:pt>
                <c:pt idx="1">
                  <c:v>434.46</c:v>
                </c:pt>
                <c:pt idx="2">
                  <c:v>464.62</c:v>
                </c:pt>
                <c:pt idx="3">
                  <c:v>760.03</c:v>
                </c:pt>
                <c:pt idx="4">
                  <c:v>302.89</c:v>
                </c:pt>
              </c:numCache>
            </c:numRef>
          </c:val>
        </c:ser>
        <c:dLbls>
          <c:showLegendKey val="0"/>
          <c:showVal val="0"/>
          <c:showCatName val="0"/>
          <c:showSerName val="0"/>
          <c:showPercent val="0"/>
          <c:showBubbleSize val="0"/>
        </c:dLbls>
        <c:gapWidth val="150"/>
        <c:axId val="165836288"/>
        <c:axId val="16583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165836288"/>
        <c:axId val="165838208"/>
      </c:lineChart>
      <c:dateAx>
        <c:axId val="165836288"/>
        <c:scaling>
          <c:orientation val="minMax"/>
        </c:scaling>
        <c:delete val="1"/>
        <c:axPos val="b"/>
        <c:numFmt formatCode="ge" sourceLinked="1"/>
        <c:majorTickMark val="none"/>
        <c:minorTickMark val="none"/>
        <c:tickLblPos val="none"/>
        <c:crossAx val="165838208"/>
        <c:crosses val="autoZero"/>
        <c:auto val="1"/>
        <c:lblOffset val="100"/>
        <c:baseTimeUnit val="years"/>
      </c:dateAx>
      <c:valAx>
        <c:axId val="165838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8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475.05</c:v>
                </c:pt>
                <c:pt idx="1">
                  <c:v>506.65</c:v>
                </c:pt>
                <c:pt idx="2">
                  <c:v>469.61</c:v>
                </c:pt>
                <c:pt idx="3">
                  <c:v>438.51</c:v>
                </c:pt>
                <c:pt idx="4">
                  <c:v>408.78</c:v>
                </c:pt>
              </c:numCache>
            </c:numRef>
          </c:val>
        </c:ser>
        <c:dLbls>
          <c:showLegendKey val="0"/>
          <c:showVal val="0"/>
          <c:showCatName val="0"/>
          <c:showSerName val="0"/>
          <c:showPercent val="0"/>
          <c:showBubbleSize val="0"/>
        </c:dLbls>
        <c:gapWidth val="150"/>
        <c:axId val="165872768"/>
        <c:axId val="16587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165872768"/>
        <c:axId val="165874688"/>
      </c:lineChart>
      <c:dateAx>
        <c:axId val="165872768"/>
        <c:scaling>
          <c:orientation val="minMax"/>
        </c:scaling>
        <c:delete val="1"/>
        <c:axPos val="b"/>
        <c:numFmt formatCode="ge" sourceLinked="1"/>
        <c:majorTickMark val="none"/>
        <c:minorTickMark val="none"/>
        <c:tickLblPos val="none"/>
        <c:crossAx val="165874688"/>
        <c:crosses val="autoZero"/>
        <c:auto val="1"/>
        <c:lblOffset val="100"/>
        <c:baseTimeUnit val="years"/>
      </c:dateAx>
      <c:valAx>
        <c:axId val="165874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8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114.13</c:v>
                </c:pt>
                <c:pt idx="1">
                  <c:v>95.57</c:v>
                </c:pt>
                <c:pt idx="2">
                  <c:v>105.01</c:v>
                </c:pt>
                <c:pt idx="3">
                  <c:v>98.88</c:v>
                </c:pt>
                <c:pt idx="4">
                  <c:v>98.78</c:v>
                </c:pt>
              </c:numCache>
            </c:numRef>
          </c:val>
        </c:ser>
        <c:dLbls>
          <c:showLegendKey val="0"/>
          <c:showVal val="0"/>
          <c:showCatName val="0"/>
          <c:showSerName val="0"/>
          <c:showPercent val="0"/>
          <c:showBubbleSize val="0"/>
        </c:dLbls>
        <c:gapWidth val="150"/>
        <c:axId val="165921536"/>
        <c:axId val="16592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165921536"/>
        <c:axId val="165923456"/>
      </c:lineChart>
      <c:dateAx>
        <c:axId val="165921536"/>
        <c:scaling>
          <c:orientation val="minMax"/>
        </c:scaling>
        <c:delete val="1"/>
        <c:axPos val="b"/>
        <c:numFmt formatCode="ge" sourceLinked="1"/>
        <c:majorTickMark val="none"/>
        <c:minorTickMark val="none"/>
        <c:tickLblPos val="none"/>
        <c:crossAx val="165923456"/>
        <c:crosses val="autoZero"/>
        <c:auto val="1"/>
        <c:lblOffset val="100"/>
        <c:baseTimeUnit val="years"/>
      </c:dateAx>
      <c:valAx>
        <c:axId val="16592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2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223.56</c:v>
                </c:pt>
                <c:pt idx="1">
                  <c:v>269.27999999999997</c:v>
                </c:pt>
                <c:pt idx="2">
                  <c:v>245.28</c:v>
                </c:pt>
                <c:pt idx="3">
                  <c:v>260.72000000000003</c:v>
                </c:pt>
                <c:pt idx="4">
                  <c:v>261.64</c:v>
                </c:pt>
              </c:numCache>
            </c:numRef>
          </c:val>
        </c:ser>
        <c:dLbls>
          <c:showLegendKey val="0"/>
          <c:showVal val="0"/>
          <c:showCatName val="0"/>
          <c:showSerName val="0"/>
          <c:showPercent val="0"/>
          <c:showBubbleSize val="0"/>
        </c:dLbls>
        <c:gapWidth val="150"/>
        <c:axId val="166346752"/>
        <c:axId val="16634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166346752"/>
        <c:axId val="166348672"/>
      </c:lineChart>
      <c:dateAx>
        <c:axId val="166346752"/>
        <c:scaling>
          <c:orientation val="minMax"/>
        </c:scaling>
        <c:delete val="1"/>
        <c:axPos val="b"/>
        <c:numFmt formatCode="ge" sourceLinked="1"/>
        <c:majorTickMark val="none"/>
        <c:minorTickMark val="none"/>
        <c:tickLblPos val="none"/>
        <c:crossAx val="166348672"/>
        <c:crosses val="autoZero"/>
        <c:auto val="1"/>
        <c:lblOffset val="100"/>
        <c:baseTimeUnit val="years"/>
      </c:dateAx>
      <c:valAx>
        <c:axId val="16634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55" zoomScaleNormal="55"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桑折町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12469</v>
      </c>
      <c r="AJ8" s="56"/>
      <c r="AK8" s="56"/>
      <c r="AL8" s="56"/>
      <c r="AM8" s="56"/>
      <c r="AN8" s="56"/>
      <c r="AO8" s="56"/>
      <c r="AP8" s="57"/>
      <c r="AQ8" s="47">
        <f>データ!R6</f>
        <v>42.97</v>
      </c>
      <c r="AR8" s="47"/>
      <c r="AS8" s="47"/>
      <c r="AT8" s="47"/>
      <c r="AU8" s="47"/>
      <c r="AV8" s="47"/>
      <c r="AW8" s="47"/>
      <c r="AX8" s="47"/>
      <c r="AY8" s="47">
        <f>データ!S6</f>
        <v>290.18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56.75</v>
      </c>
      <c r="K10" s="47"/>
      <c r="L10" s="47"/>
      <c r="M10" s="47"/>
      <c r="N10" s="47"/>
      <c r="O10" s="47"/>
      <c r="P10" s="47"/>
      <c r="Q10" s="47"/>
      <c r="R10" s="47">
        <f>データ!O6</f>
        <v>92.13</v>
      </c>
      <c r="S10" s="47"/>
      <c r="T10" s="47"/>
      <c r="U10" s="47"/>
      <c r="V10" s="47"/>
      <c r="W10" s="47"/>
      <c r="X10" s="47"/>
      <c r="Y10" s="47"/>
      <c r="Z10" s="78">
        <f>データ!P6</f>
        <v>4730</v>
      </c>
      <c r="AA10" s="78"/>
      <c r="AB10" s="78"/>
      <c r="AC10" s="78"/>
      <c r="AD10" s="78"/>
      <c r="AE10" s="78"/>
      <c r="AF10" s="78"/>
      <c r="AG10" s="78"/>
      <c r="AH10" s="2"/>
      <c r="AI10" s="78">
        <f>データ!T6</f>
        <v>11677</v>
      </c>
      <c r="AJ10" s="78"/>
      <c r="AK10" s="78"/>
      <c r="AL10" s="78"/>
      <c r="AM10" s="78"/>
      <c r="AN10" s="78"/>
      <c r="AO10" s="78"/>
      <c r="AP10" s="78"/>
      <c r="AQ10" s="47">
        <f>データ!U6</f>
        <v>19.149999999999999</v>
      </c>
      <c r="AR10" s="47"/>
      <c r="AS10" s="47"/>
      <c r="AT10" s="47"/>
      <c r="AU10" s="47"/>
      <c r="AV10" s="47"/>
      <c r="AW10" s="47"/>
      <c r="AX10" s="47"/>
      <c r="AY10" s="47">
        <f>データ!V6</f>
        <v>609.77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73016</v>
      </c>
      <c r="D6" s="31">
        <f t="shared" si="3"/>
        <v>46</v>
      </c>
      <c r="E6" s="31">
        <f t="shared" si="3"/>
        <v>1</v>
      </c>
      <c r="F6" s="31">
        <f t="shared" si="3"/>
        <v>0</v>
      </c>
      <c r="G6" s="31">
        <f t="shared" si="3"/>
        <v>1</v>
      </c>
      <c r="H6" s="31" t="str">
        <f t="shared" si="3"/>
        <v>福島県　桑折町</v>
      </c>
      <c r="I6" s="31" t="str">
        <f t="shared" si="3"/>
        <v>法適用</v>
      </c>
      <c r="J6" s="31" t="str">
        <f t="shared" si="3"/>
        <v>水道事業</v>
      </c>
      <c r="K6" s="31" t="str">
        <f t="shared" si="3"/>
        <v>末端給水事業</v>
      </c>
      <c r="L6" s="31" t="str">
        <f t="shared" si="3"/>
        <v>A7</v>
      </c>
      <c r="M6" s="32" t="str">
        <f t="shared" si="3"/>
        <v>-</v>
      </c>
      <c r="N6" s="32">
        <f t="shared" si="3"/>
        <v>56.75</v>
      </c>
      <c r="O6" s="32">
        <f t="shared" si="3"/>
        <v>92.13</v>
      </c>
      <c r="P6" s="32">
        <f t="shared" si="3"/>
        <v>4730</v>
      </c>
      <c r="Q6" s="32">
        <f t="shared" si="3"/>
        <v>12469</v>
      </c>
      <c r="R6" s="32">
        <f t="shared" si="3"/>
        <v>42.97</v>
      </c>
      <c r="S6" s="32">
        <f t="shared" si="3"/>
        <v>290.18</v>
      </c>
      <c r="T6" s="32">
        <f t="shared" si="3"/>
        <v>11677</v>
      </c>
      <c r="U6" s="32">
        <f t="shared" si="3"/>
        <v>19.149999999999999</v>
      </c>
      <c r="V6" s="32">
        <f t="shared" si="3"/>
        <v>609.77</v>
      </c>
      <c r="W6" s="33">
        <f>IF(W7="",NA(),W7)</f>
        <v>119.06</v>
      </c>
      <c r="X6" s="33">
        <f t="shared" ref="X6:AF6" si="4">IF(X7="",NA(),X7)</f>
        <v>105.79</v>
      </c>
      <c r="Y6" s="33">
        <f t="shared" si="4"/>
        <v>109.94</v>
      </c>
      <c r="Z6" s="33">
        <f t="shared" si="4"/>
        <v>116.56</v>
      </c>
      <c r="AA6" s="33">
        <f t="shared" si="4"/>
        <v>112.25</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626.76</v>
      </c>
      <c r="AT6" s="33">
        <f t="shared" ref="AT6:BB6" si="6">IF(AT7="",NA(),AT7)</f>
        <v>434.46</v>
      </c>
      <c r="AU6" s="33">
        <f t="shared" si="6"/>
        <v>464.62</v>
      </c>
      <c r="AV6" s="33">
        <f t="shared" si="6"/>
        <v>760.03</v>
      </c>
      <c r="AW6" s="33">
        <f t="shared" si="6"/>
        <v>302.89</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475.05</v>
      </c>
      <c r="BE6" s="33">
        <f t="shared" ref="BE6:BM6" si="7">IF(BE7="",NA(),BE7)</f>
        <v>506.65</v>
      </c>
      <c r="BF6" s="33">
        <f t="shared" si="7"/>
        <v>469.61</v>
      </c>
      <c r="BG6" s="33">
        <f t="shared" si="7"/>
        <v>438.51</v>
      </c>
      <c r="BH6" s="33">
        <f t="shared" si="7"/>
        <v>408.78</v>
      </c>
      <c r="BI6" s="33">
        <f t="shared" si="7"/>
        <v>462.52</v>
      </c>
      <c r="BJ6" s="33">
        <f t="shared" si="7"/>
        <v>474.06</v>
      </c>
      <c r="BK6" s="33">
        <f t="shared" si="7"/>
        <v>458</v>
      </c>
      <c r="BL6" s="33">
        <f t="shared" si="7"/>
        <v>443.13</v>
      </c>
      <c r="BM6" s="33">
        <f t="shared" si="7"/>
        <v>442.54</v>
      </c>
      <c r="BN6" s="32" t="str">
        <f>IF(BN7="","",IF(BN7="-","【-】","【"&amp;SUBSTITUTE(TEXT(BN7,"#,##0.00"),"-","△")&amp;"】"))</f>
        <v>【283.72】</v>
      </c>
      <c r="BO6" s="33">
        <f>IF(BO7="",NA(),BO7)</f>
        <v>114.13</v>
      </c>
      <c r="BP6" s="33">
        <f t="shared" ref="BP6:BX6" si="8">IF(BP7="",NA(),BP7)</f>
        <v>95.57</v>
      </c>
      <c r="BQ6" s="33">
        <f t="shared" si="8"/>
        <v>105.01</v>
      </c>
      <c r="BR6" s="33">
        <f t="shared" si="8"/>
        <v>98.88</v>
      </c>
      <c r="BS6" s="33">
        <f t="shared" si="8"/>
        <v>98.78</v>
      </c>
      <c r="BT6" s="33">
        <f t="shared" si="8"/>
        <v>99.71</v>
      </c>
      <c r="BU6" s="33">
        <f t="shared" si="8"/>
        <v>96.62</v>
      </c>
      <c r="BV6" s="33">
        <f t="shared" si="8"/>
        <v>96.27</v>
      </c>
      <c r="BW6" s="33">
        <f t="shared" si="8"/>
        <v>95.4</v>
      </c>
      <c r="BX6" s="33">
        <f t="shared" si="8"/>
        <v>98.6</v>
      </c>
      <c r="BY6" s="32" t="str">
        <f>IF(BY7="","",IF(BY7="-","【-】","【"&amp;SUBSTITUTE(TEXT(BY7,"#,##0.00"),"-","△")&amp;"】"))</f>
        <v>【104.60】</v>
      </c>
      <c r="BZ6" s="33">
        <f>IF(BZ7="",NA(),BZ7)</f>
        <v>223.56</v>
      </c>
      <c r="CA6" s="33">
        <f t="shared" ref="CA6:CI6" si="9">IF(CA7="",NA(),CA7)</f>
        <v>269.27999999999997</v>
      </c>
      <c r="CB6" s="33">
        <f t="shared" si="9"/>
        <v>245.28</v>
      </c>
      <c r="CC6" s="33">
        <f t="shared" si="9"/>
        <v>260.72000000000003</v>
      </c>
      <c r="CD6" s="33">
        <f t="shared" si="9"/>
        <v>261.64</v>
      </c>
      <c r="CE6" s="33">
        <f t="shared" si="9"/>
        <v>176.84</v>
      </c>
      <c r="CF6" s="33">
        <f t="shared" si="9"/>
        <v>184.53</v>
      </c>
      <c r="CG6" s="33">
        <f t="shared" si="9"/>
        <v>186.94</v>
      </c>
      <c r="CH6" s="33">
        <f t="shared" si="9"/>
        <v>186.15</v>
      </c>
      <c r="CI6" s="33">
        <f t="shared" si="9"/>
        <v>181.67</v>
      </c>
      <c r="CJ6" s="32" t="str">
        <f>IF(CJ7="","",IF(CJ7="-","【-】","【"&amp;SUBSTITUTE(TEXT(CJ7,"#,##0.00"),"-","△")&amp;"】"))</f>
        <v>【164.21】</v>
      </c>
      <c r="CK6" s="33">
        <f>IF(CK7="",NA(),CK7)</f>
        <v>66.010000000000005</v>
      </c>
      <c r="CL6" s="33">
        <f t="shared" ref="CL6:CT6" si="10">IF(CL7="",NA(),CL7)</f>
        <v>63.47</v>
      </c>
      <c r="CM6" s="33">
        <f t="shared" si="10"/>
        <v>61.47</v>
      </c>
      <c r="CN6" s="33">
        <f t="shared" si="10"/>
        <v>64.239999999999995</v>
      </c>
      <c r="CO6" s="33">
        <f t="shared" si="10"/>
        <v>65.36</v>
      </c>
      <c r="CP6" s="33">
        <f t="shared" si="10"/>
        <v>53.5</v>
      </c>
      <c r="CQ6" s="33">
        <f t="shared" si="10"/>
        <v>52.9</v>
      </c>
      <c r="CR6" s="33">
        <f t="shared" si="10"/>
        <v>54.51</v>
      </c>
      <c r="CS6" s="33">
        <f t="shared" si="10"/>
        <v>54.47</v>
      </c>
      <c r="CT6" s="33">
        <f t="shared" si="10"/>
        <v>53.61</v>
      </c>
      <c r="CU6" s="32" t="str">
        <f>IF(CU7="","",IF(CU7="-","【-】","【"&amp;SUBSTITUTE(TEXT(CU7,"#,##0.00"),"-","△")&amp;"】"))</f>
        <v>【59.80】</v>
      </c>
      <c r="CV6" s="33">
        <f>IF(CV7="",NA(),CV7)</f>
        <v>90.46</v>
      </c>
      <c r="CW6" s="33">
        <f t="shared" ref="CW6:DE6" si="11">IF(CW7="",NA(),CW7)</f>
        <v>81.540000000000006</v>
      </c>
      <c r="CX6" s="33">
        <f t="shared" si="11"/>
        <v>85.1</v>
      </c>
      <c r="CY6" s="33">
        <f t="shared" si="11"/>
        <v>82.1</v>
      </c>
      <c r="CZ6" s="33">
        <f t="shared" si="11"/>
        <v>81.67</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29.43</v>
      </c>
      <c r="DH6" s="33">
        <f t="shared" ref="DH6:DP6" si="12">IF(DH7="",NA(),DH7)</f>
        <v>30.91</v>
      </c>
      <c r="DI6" s="33">
        <f t="shared" si="12"/>
        <v>32.47</v>
      </c>
      <c r="DJ6" s="33">
        <f t="shared" si="12"/>
        <v>34.32</v>
      </c>
      <c r="DK6" s="33">
        <f t="shared" si="12"/>
        <v>42.46</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15.09</v>
      </c>
      <c r="DS6" s="33">
        <f t="shared" ref="DS6:EA6" si="13">IF(DS7="",NA(),DS7)</f>
        <v>15.42</v>
      </c>
      <c r="DT6" s="33">
        <f t="shared" si="13"/>
        <v>15.71</v>
      </c>
      <c r="DU6" s="33">
        <f t="shared" si="13"/>
        <v>16.11</v>
      </c>
      <c r="DV6" s="33">
        <f t="shared" si="13"/>
        <v>16.07</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1.3</v>
      </c>
      <c r="ED6" s="33">
        <f t="shared" ref="ED6:EL6" si="14">IF(ED7="",NA(),ED7)</f>
        <v>1.25</v>
      </c>
      <c r="EE6" s="33">
        <f t="shared" si="14"/>
        <v>0.03</v>
      </c>
      <c r="EF6" s="33">
        <f t="shared" si="14"/>
        <v>0.71</v>
      </c>
      <c r="EG6" s="33">
        <f t="shared" si="14"/>
        <v>0.35</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73016</v>
      </c>
      <c r="D7" s="35">
        <v>46</v>
      </c>
      <c r="E7" s="35">
        <v>1</v>
      </c>
      <c r="F7" s="35">
        <v>0</v>
      </c>
      <c r="G7" s="35">
        <v>1</v>
      </c>
      <c r="H7" s="35" t="s">
        <v>93</v>
      </c>
      <c r="I7" s="35" t="s">
        <v>94</v>
      </c>
      <c r="J7" s="35" t="s">
        <v>95</v>
      </c>
      <c r="K7" s="35" t="s">
        <v>96</v>
      </c>
      <c r="L7" s="35" t="s">
        <v>97</v>
      </c>
      <c r="M7" s="36" t="s">
        <v>98</v>
      </c>
      <c r="N7" s="36">
        <v>56.75</v>
      </c>
      <c r="O7" s="36">
        <v>92.13</v>
      </c>
      <c r="P7" s="36">
        <v>4730</v>
      </c>
      <c r="Q7" s="36">
        <v>12469</v>
      </c>
      <c r="R7" s="36">
        <v>42.97</v>
      </c>
      <c r="S7" s="36">
        <v>290.18</v>
      </c>
      <c r="T7" s="36">
        <v>11677</v>
      </c>
      <c r="U7" s="36">
        <v>19.149999999999999</v>
      </c>
      <c r="V7" s="36">
        <v>609.77</v>
      </c>
      <c r="W7" s="36">
        <v>119.06</v>
      </c>
      <c r="X7" s="36">
        <v>105.79</v>
      </c>
      <c r="Y7" s="36">
        <v>109.94</v>
      </c>
      <c r="Z7" s="36">
        <v>116.56</v>
      </c>
      <c r="AA7" s="36">
        <v>112.25</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626.76</v>
      </c>
      <c r="AT7" s="36">
        <v>434.46</v>
      </c>
      <c r="AU7" s="36">
        <v>464.62</v>
      </c>
      <c r="AV7" s="36">
        <v>760.03</v>
      </c>
      <c r="AW7" s="36">
        <v>302.89</v>
      </c>
      <c r="AX7" s="36">
        <v>1149.75</v>
      </c>
      <c r="AY7" s="36">
        <v>1128.25</v>
      </c>
      <c r="AZ7" s="36">
        <v>1159.4100000000001</v>
      </c>
      <c r="BA7" s="36">
        <v>1081.23</v>
      </c>
      <c r="BB7" s="36">
        <v>406.37</v>
      </c>
      <c r="BC7" s="36">
        <v>264.16000000000003</v>
      </c>
      <c r="BD7" s="36">
        <v>475.05</v>
      </c>
      <c r="BE7" s="36">
        <v>506.65</v>
      </c>
      <c r="BF7" s="36">
        <v>469.61</v>
      </c>
      <c r="BG7" s="36">
        <v>438.51</v>
      </c>
      <c r="BH7" s="36">
        <v>408.78</v>
      </c>
      <c r="BI7" s="36">
        <v>462.52</v>
      </c>
      <c r="BJ7" s="36">
        <v>474.06</v>
      </c>
      <c r="BK7" s="36">
        <v>458</v>
      </c>
      <c r="BL7" s="36">
        <v>443.13</v>
      </c>
      <c r="BM7" s="36">
        <v>442.54</v>
      </c>
      <c r="BN7" s="36">
        <v>283.72000000000003</v>
      </c>
      <c r="BO7" s="36">
        <v>114.13</v>
      </c>
      <c r="BP7" s="36">
        <v>95.57</v>
      </c>
      <c r="BQ7" s="36">
        <v>105.01</v>
      </c>
      <c r="BR7" s="36">
        <v>98.88</v>
      </c>
      <c r="BS7" s="36">
        <v>98.78</v>
      </c>
      <c r="BT7" s="36">
        <v>99.71</v>
      </c>
      <c r="BU7" s="36">
        <v>96.62</v>
      </c>
      <c r="BV7" s="36">
        <v>96.27</v>
      </c>
      <c r="BW7" s="36">
        <v>95.4</v>
      </c>
      <c r="BX7" s="36">
        <v>98.6</v>
      </c>
      <c r="BY7" s="36">
        <v>104.6</v>
      </c>
      <c r="BZ7" s="36">
        <v>223.56</v>
      </c>
      <c r="CA7" s="36">
        <v>269.27999999999997</v>
      </c>
      <c r="CB7" s="36">
        <v>245.28</v>
      </c>
      <c r="CC7" s="36">
        <v>260.72000000000003</v>
      </c>
      <c r="CD7" s="36">
        <v>261.64</v>
      </c>
      <c r="CE7" s="36">
        <v>176.84</v>
      </c>
      <c r="CF7" s="36">
        <v>184.53</v>
      </c>
      <c r="CG7" s="36">
        <v>186.94</v>
      </c>
      <c r="CH7" s="36">
        <v>186.15</v>
      </c>
      <c r="CI7" s="36">
        <v>181.67</v>
      </c>
      <c r="CJ7" s="36">
        <v>164.21</v>
      </c>
      <c r="CK7" s="36">
        <v>66.010000000000005</v>
      </c>
      <c r="CL7" s="36">
        <v>63.47</v>
      </c>
      <c r="CM7" s="36">
        <v>61.47</v>
      </c>
      <c r="CN7" s="36">
        <v>64.239999999999995</v>
      </c>
      <c r="CO7" s="36">
        <v>65.36</v>
      </c>
      <c r="CP7" s="36">
        <v>53.5</v>
      </c>
      <c r="CQ7" s="36">
        <v>52.9</v>
      </c>
      <c r="CR7" s="36">
        <v>54.51</v>
      </c>
      <c r="CS7" s="36">
        <v>54.47</v>
      </c>
      <c r="CT7" s="36">
        <v>53.61</v>
      </c>
      <c r="CU7" s="36">
        <v>59.8</v>
      </c>
      <c r="CV7" s="36">
        <v>90.46</v>
      </c>
      <c r="CW7" s="36">
        <v>81.540000000000006</v>
      </c>
      <c r="CX7" s="36">
        <v>85.1</v>
      </c>
      <c r="CY7" s="36">
        <v>82.1</v>
      </c>
      <c r="CZ7" s="36">
        <v>81.67</v>
      </c>
      <c r="DA7" s="36">
        <v>82.8</v>
      </c>
      <c r="DB7" s="36">
        <v>81.63</v>
      </c>
      <c r="DC7" s="36">
        <v>81.790000000000006</v>
      </c>
      <c r="DD7" s="36">
        <v>81.459999999999994</v>
      </c>
      <c r="DE7" s="36">
        <v>81.31</v>
      </c>
      <c r="DF7" s="36">
        <v>89.78</v>
      </c>
      <c r="DG7" s="36">
        <v>29.43</v>
      </c>
      <c r="DH7" s="36">
        <v>30.91</v>
      </c>
      <c r="DI7" s="36">
        <v>32.47</v>
      </c>
      <c r="DJ7" s="36">
        <v>34.32</v>
      </c>
      <c r="DK7" s="36">
        <v>42.46</v>
      </c>
      <c r="DL7" s="36">
        <v>35.71</v>
      </c>
      <c r="DM7" s="36">
        <v>37.25</v>
      </c>
      <c r="DN7" s="36">
        <v>37.799999999999997</v>
      </c>
      <c r="DO7" s="36">
        <v>38.520000000000003</v>
      </c>
      <c r="DP7" s="36">
        <v>46.67</v>
      </c>
      <c r="DQ7" s="36">
        <v>46.31</v>
      </c>
      <c r="DR7" s="36">
        <v>15.09</v>
      </c>
      <c r="DS7" s="36">
        <v>15.42</v>
      </c>
      <c r="DT7" s="36">
        <v>15.71</v>
      </c>
      <c r="DU7" s="36">
        <v>16.11</v>
      </c>
      <c r="DV7" s="36">
        <v>16.07</v>
      </c>
      <c r="DW7" s="36">
        <v>6.62</v>
      </c>
      <c r="DX7" s="36">
        <v>7.9</v>
      </c>
      <c r="DY7" s="36">
        <v>8.2200000000000006</v>
      </c>
      <c r="DZ7" s="36">
        <v>9.43</v>
      </c>
      <c r="EA7" s="36">
        <v>10.029999999999999</v>
      </c>
      <c r="EB7" s="36">
        <v>12.42</v>
      </c>
      <c r="EC7" s="36">
        <v>1.3</v>
      </c>
      <c r="ED7" s="36">
        <v>1.25</v>
      </c>
      <c r="EE7" s="36">
        <v>0.03</v>
      </c>
      <c r="EF7" s="36">
        <v>0.71</v>
      </c>
      <c r="EG7" s="36">
        <v>0.35</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user204</cp:lastModifiedBy>
  <cp:lastPrinted>2016-02-15T00:44:48Z</cp:lastPrinted>
  <dcterms:created xsi:type="dcterms:W3CDTF">2016-02-03T07:15:03Z</dcterms:created>
  <dcterms:modified xsi:type="dcterms:W3CDTF">2016-02-15T00:44:52Z</dcterms:modified>
  <cp:category/>
</cp:coreProperties>
</file>