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財政係（石川）\H27石川\01_起債・公営企業会計関係\05_各種照会関係\公営企業に係る「経営比較分析表」の分析等について（依頼）\各課回答\水道\"/>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<sst xmlns="http://schemas.openxmlformats.org/spreadsheetml/2006/main" count="217" uniqueCount="107">
  <si>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</si>
  <si>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</si>
  <si>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</si>
  <si>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</si>
  <si>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</si>
  <si>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</si>
  <si>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</si>
  <si>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</si>
  <si>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</si>
  <si>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</si>
  <si>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</si>
  <si>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</si>
  <si>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</si>
  <si>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</si>
  <si>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</si>
  <si>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</si>
  <si>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</si>
  <si>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</si>
  <si>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</si>
  <si>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</si>
  <si>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</si>
  <si>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</si>
  <si>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</si>
  <si>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</si>
  <si>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</si>
  <si>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</si>
  <si>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</si>
  <si>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</si>
  <si>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</si>
  <si>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</si>
  <si>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</si>
  <si>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</si>
  <si>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</si>
  <si>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</si>
  <si>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</si>
  <si>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</si>
  <si>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</si>
  <si>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</si>
  <si>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</si>
  <si>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</si>
  <si>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</si>
  <si>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</si>
  <si>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</si>
  <si>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</si>
  <si>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</si>
  <si>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</si>
  <si>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</si>
  <si>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</si>
  <si>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</si>
  <si>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</si>
  <si>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</si>
  <si>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</si>
  <si>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</si>
  <si>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</si>
  <si>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</si>
  <si>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</si>
  <si>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</si>
  <si>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</si>
  <si>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</si>
  <si>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</si>
  <si>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</si>
  <si>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</si>
  <si>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</si>
  <si>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</si>
  <si>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</si>
  <si>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</si>
  <si>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</si>
  <si>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</si>
  <si>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</si>
  <si>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</si>
  <si>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</si>
  <si>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</si>
  <si>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</si>
  <si>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</si>
  <si>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</si>
  <si>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</si>
  <si>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</si>
  <si>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</si>
  <si>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</si>
  <si>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</si>
  <si>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</si>
  <si>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</si>
  <si>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</si>
  <si>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</si>
  <si>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</si>
  <si>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</si>
  <si>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</si>
  <si>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</si>
  <si>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</si>
  <si>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</si>
  <si>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</si>
  <si>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</si>
  <si>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</si>
  <si>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</si>
  <si>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</si>
  <si>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</si>
  <si>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</si>
  <si>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</si>
  <si>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</si>
  <si>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</si>
  <si>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</si>
  <si>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</si>
  <si>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</si>
  <si>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</si>
  <si>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各指標とも、ほぼ類似団体平均値となっている。特に企業債残高対給水収益については、新規借入を抑制している効果により、改善の傾向が見られる。
　有収率・施設利用率については類似団体平均を下回っているが、有収率の低い地域の漏水調査や管路の修繕等を行い、有収率の向上を図る必要がある。また、施設利用率については、今後は給水人口の大幅な増加が見込めない中、施設の統廃合を図り遊休施設の解消とともに、経費の削減に努める必要がある。</t>
    <rPh sb="1" eb="4">
      <t>カクシヒョウ</t>
    </rPh>
    <rPh sb="9" eb="11">
      <t>ルイジ</t>
    </rPh>
    <rPh sb="11" eb="13">
      <t>ダンタイ</t>
    </rPh>
    <rPh sb="13" eb="16">
      <t>ヘイキンチ</t>
    </rPh>
    <rPh sb="23" eb="24">
      <t>トク</t>
    </rPh>
    <rPh sb="25" eb="27">
      <t>キギョウ</t>
    </rPh>
    <rPh sb="27" eb="28">
      <t>サイ</t>
    </rPh>
    <rPh sb="28" eb="30">
      <t>ザンダカ</t>
    </rPh>
    <rPh sb="30" eb="31">
      <t>タイ</t>
    </rPh>
    <rPh sb="31" eb="33">
      <t>キュウスイ</t>
    </rPh>
    <rPh sb="33" eb="35">
      <t>シュウエキ</t>
    </rPh>
    <rPh sb="41" eb="43">
      <t>シンキ</t>
    </rPh>
    <rPh sb="43" eb="45">
      <t>カリイレ</t>
    </rPh>
    <rPh sb="46" eb="48">
      <t>ヨクセイ</t>
    </rPh>
    <rPh sb="52" eb="54">
      <t>コウカ</t>
    </rPh>
    <rPh sb="58" eb="60">
      <t>カイゼン</t>
    </rPh>
    <rPh sb="61" eb="63">
      <t>ケイコウ</t>
    </rPh>
    <rPh sb="64" eb="65">
      <t>ミ</t>
    </rPh>
    <rPh sb="71" eb="72">
      <t>ユウ</t>
    </rPh>
    <rPh sb="72" eb="73">
      <t>シュウ</t>
    </rPh>
    <rPh sb="73" eb="74">
      <t>リツ</t>
    </rPh>
    <rPh sb="75" eb="77">
      <t>シセツ</t>
    </rPh>
    <rPh sb="77" eb="80">
      <t>リヨウリツ</t>
    </rPh>
    <rPh sb="85" eb="87">
      <t>ルイジ</t>
    </rPh>
    <rPh sb="87" eb="89">
      <t>ダンタイ</t>
    </rPh>
    <rPh sb="89" eb="91">
      <t>ヘイキン</t>
    </rPh>
    <rPh sb="92" eb="94">
      <t>シタマワ</t>
    </rPh>
    <rPh sb="100" eb="101">
      <t>ユウ</t>
    </rPh>
    <rPh sb="101" eb="102">
      <t>シュウ</t>
    </rPh>
    <rPh sb="102" eb="103">
      <t>リツ</t>
    </rPh>
    <rPh sb="104" eb="105">
      <t>ヒク</t>
    </rPh>
    <rPh sb="106" eb="108">
      <t>チイキ</t>
    </rPh>
    <rPh sb="109" eb="111">
      <t>ロウスイ</t>
    </rPh>
    <rPh sb="111" eb="113">
      <t>チョウサ</t>
    </rPh>
    <rPh sb="114" eb="116">
      <t>カンロ</t>
    </rPh>
    <rPh sb="117" eb="120">
      <t>シュウゼントウ</t>
    </rPh>
    <rPh sb="121" eb="122">
      <t>オコナ</t>
    </rPh>
    <rPh sb="124" eb="125">
      <t>ユウ</t>
    </rPh>
    <rPh sb="125" eb="126">
      <t>シュウ</t>
    </rPh>
    <rPh sb="126" eb="127">
      <t>リツ</t>
    </rPh>
    <rPh sb="128" eb="130">
      <t>コウジョウ</t>
    </rPh>
    <rPh sb="131" eb="132">
      <t>ハカ</t>
    </rPh>
    <rPh sb="133" eb="135">
      <t>ヒツヨウ</t>
    </rPh>
    <rPh sb="142" eb="144">
      <t>シセツ</t>
    </rPh>
    <rPh sb="144" eb="147">
      <t>リヨウリツ</t>
    </rPh>
    <rPh sb="153" eb="155">
      <t>コンゴ</t>
    </rPh>
    <rPh sb="156" eb="158">
      <t>キュウスイ</t>
    </rPh>
    <rPh sb="158" eb="160">
      <t>ジンコウ</t>
    </rPh>
    <rPh sb="161" eb="163">
      <t>オオハバ</t>
    </rPh>
    <rPh sb="164" eb="166">
      <t>ゾウカ</t>
    </rPh>
    <rPh sb="167" eb="169">
      <t>ミコ</t>
    </rPh>
    <rPh sb="172" eb="173">
      <t>ナカ</t>
    </rPh>
    <rPh sb="174" eb="176">
      <t>シセツ</t>
    </rPh>
    <rPh sb="177" eb="180">
      <t>トウハイゴウ</t>
    </rPh>
    <rPh sb="181" eb="182">
      <t>ハカ</t>
    </rPh>
    <rPh sb="183" eb="185">
      <t>ユウキュウ</t>
    </rPh>
    <rPh sb="185" eb="187">
      <t>シセツ</t>
    </rPh>
    <rPh sb="188" eb="190">
      <t>カイショウ</t>
    </rPh>
    <rPh sb="195" eb="197">
      <t>ケイヒ</t>
    </rPh>
    <rPh sb="198" eb="200">
      <t>サクゲン</t>
    </rPh>
    <rPh sb="201" eb="202">
      <t>ツト</t>
    </rPh>
    <rPh sb="204" eb="206">
      <t>ヒツヨウ</t>
    </rPh>
    <phoneticPr fontId="4"/>
  </si>
  <si>
    <t>　各指標とも、概ね目標指数を達成しているが、有収率、管路更新率については類似団体平均値より下回っている状況にある。管路の更新の際は、工事費の増加に伴う企業債の借入額の見直しを行わなければならないと想定している。そのため、企業債の償還計画と、アセットマネジメント仕法を活用し、費用・技術面での視点に基づいた計画的な施設改修等により、安心・安全な水の供給とともに、持続可能な事業運営を図る。</t>
    <rPh sb="1" eb="4">
      <t>カクシヒョウ</t>
    </rPh>
    <rPh sb="7" eb="8">
      <t>オオム</t>
    </rPh>
    <rPh sb="9" eb="11">
      <t>モクヒョウ</t>
    </rPh>
    <rPh sb="11" eb="13">
      <t>シスウ</t>
    </rPh>
    <rPh sb="14" eb="16">
      <t>タッセイ</t>
    </rPh>
    <rPh sb="22" eb="23">
      <t>ユウ</t>
    </rPh>
    <rPh sb="23" eb="24">
      <t>シュウ</t>
    </rPh>
    <rPh sb="24" eb="25">
      <t>リツ</t>
    </rPh>
    <rPh sb="26" eb="28">
      <t>カンロ</t>
    </rPh>
    <rPh sb="28" eb="30">
      <t>コウシン</t>
    </rPh>
    <rPh sb="30" eb="31">
      <t>リツ</t>
    </rPh>
    <rPh sb="36" eb="38">
      <t>ルイジ</t>
    </rPh>
    <rPh sb="38" eb="40">
      <t>ダンタイ</t>
    </rPh>
    <rPh sb="40" eb="43">
      <t>ヘイキンチ</t>
    </rPh>
    <rPh sb="45" eb="47">
      <t>シタマワ</t>
    </rPh>
    <rPh sb="51" eb="53">
      <t>ジョウキョウ</t>
    </rPh>
    <rPh sb="57" eb="59">
      <t>カンロ</t>
    </rPh>
    <rPh sb="60" eb="62">
      <t>コウシン</t>
    </rPh>
    <rPh sb="63" eb="64">
      <t>サイ</t>
    </rPh>
    <rPh sb="66" eb="69">
      <t>コウジヒ</t>
    </rPh>
    <rPh sb="70" eb="72">
      <t>ゾウカ</t>
    </rPh>
    <rPh sb="73" eb="74">
      <t>トモナ</t>
    </rPh>
    <rPh sb="75" eb="77">
      <t>キギョウ</t>
    </rPh>
    <rPh sb="77" eb="78">
      <t>サイ</t>
    </rPh>
    <rPh sb="79" eb="81">
      <t>カリイレ</t>
    </rPh>
    <rPh sb="81" eb="82">
      <t>ガク</t>
    </rPh>
    <rPh sb="83" eb="85">
      <t>ミナオ</t>
    </rPh>
    <rPh sb="87" eb="88">
      <t>オコナ</t>
    </rPh>
    <rPh sb="98" eb="100">
      <t>ソウテイ</t>
    </rPh>
    <rPh sb="110" eb="112">
      <t>キギョウ</t>
    </rPh>
    <rPh sb="112" eb="113">
      <t>サイ</t>
    </rPh>
    <rPh sb="114" eb="116">
      <t>ショウカン</t>
    </rPh>
    <rPh sb="116" eb="118">
      <t>ケイカク</t>
    </rPh>
    <rPh sb="130" eb="132">
      <t>シホウ</t>
    </rPh>
    <rPh sb="133" eb="135">
      <t>カツヨウ</t>
    </rPh>
    <rPh sb="137" eb="139">
      <t>ヒヨウ</t>
    </rPh>
    <rPh sb="165" eb="167">
      <t>アンシン</t>
    </rPh>
    <rPh sb="168" eb="170">
      <t>アンゼン</t>
    </rPh>
    <rPh sb="171" eb="172">
      <t>ミズ</t>
    </rPh>
    <rPh sb="173" eb="175">
      <t>キョウキュウ</t>
    </rPh>
    <rPh sb="180" eb="182">
      <t>ジゾク</t>
    </rPh>
    <rPh sb="182" eb="184">
      <t>カノウ</t>
    </rPh>
    <phoneticPr fontId="4"/>
  </si>
  <si>
    <t>　管路経年・更新率が低いことは経年管路が少ないということでもあるが、近年のうちに更新時期を迎えるため、アセットマネジメント仕法に取り組むといった、更新対策を行う必要がある。</t>
    <rPh sb="1" eb="3">
      <t>カンロ</t>
    </rPh>
    <rPh sb="3" eb="5">
      <t>ケイネン</t>
    </rPh>
    <rPh sb="6" eb="8">
      <t>コウシン</t>
    </rPh>
    <rPh sb="8" eb="9">
      <t>リツ</t>
    </rPh>
    <rPh sb="10" eb="11">
      <t>ヒク</t>
    </rPh>
    <rPh sb="15" eb="17">
      <t>ケイネン</t>
    </rPh>
    <rPh sb="17" eb="19">
      <t>カンロ</t>
    </rPh>
    <rPh sb="20" eb="21">
      <t>スク</t>
    </rPh>
    <rPh sb="34" eb="36">
      <t>キンネン</t>
    </rPh>
    <rPh sb="40" eb="42">
      <t>コウシン</t>
    </rPh>
    <rPh sb="42" eb="44">
      <t>ジキ</t>
    </rPh>
    <rPh sb="45" eb="46">
      <t>ムカ</t>
    </rPh>
    <rPh sb="61" eb="63">
      <t>シホウ</t>
    </rPh>
    <rPh sb="64" eb="65">
      <t>ト</t>
    </rPh>
    <rPh sb="66" eb="67">
      <t>ク</t>
    </rPh>
    <rPh sb="73" eb="75">
      <t>コウシン</t>
    </rPh>
    <rPh sb="75" eb="77">
      <t>タイサク</t>
    </rPh>
    <rPh sb="78" eb="79">
      <t>オコナ</t>
    </rPh>
    <rPh sb="80" eb="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</si>
</sst>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0.11</c:v>
                </c:pt>
                <c:pt idx="1">
                  <c:v>0.06</c:v>
                </c:pt>
                <c:pt idx="2">
                  <c:v>0.42</c:v>
                </c:pt>
                <c:pt idx="3">
                  <c:v>0.27</c:v>
                </c:pt>
                <c:pt idx="4">
                  <c:v>0.28000000000000003</c:v>
                </c:pt>
              </c:numCache>
            </c:numRef>
          </c:val>
        </c:ser>
        <c:dLbls>
          <c:showLegendKey val="0"/>
          <c:showVal val="0"/>
          <c:showCatName val="0"/>
          <c:showSerName val="0"/>
          <c:showPercent val="0"/>
          <c:showBubbleSize val="0"/>
        </c:dLbls>
        <c:gapWidth val="150"/>
        <c:axId val="244271816"/>
        <c:axId val="24427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44271816"/>
        <c:axId val="244272600"/>
      </c:lineChart>
      <c:dateAx>
        <c:axId val="244271816"/>
        <c:scaling>
          <c:orientation val="minMax"/>
        </c:scaling>
        <c:delete val="1"/>
        <c:axPos val="b"/>
        <c:numFmt formatCode="ge" sourceLinked="1"/>
        <c:majorTickMark val="none"/>
        <c:minorTickMark val="none"/>
        <c:tickLblPos val="none"/>
        <c:crossAx val="244272600"/>
        <c:crosses val="autoZero"/>
        <c:auto val="1"/>
        <c:lblOffset val="100"/>
        <c:baseTimeUnit val="years"/>
      </c:dateAx>
      <c:valAx>
        <c:axId val="24427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7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54.13</c:v>
                </c:pt>
                <c:pt idx="1">
                  <c:v>55.18</c:v>
                </c:pt>
                <c:pt idx="2">
                  <c:v>54.1</c:v>
                </c:pt>
                <c:pt idx="3">
                  <c:v>53.01</c:v>
                </c:pt>
                <c:pt idx="4">
                  <c:v>50.59</c:v>
                </c:pt>
              </c:numCache>
            </c:numRef>
          </c:val>
        </c:ser>
        <c:dLbls>
          <c:showLegendKey val="0"/>
          <c:showVal val="0"/>
          <c:showCatName val="0"/>
          <c:showSerName val="0"/>
          <c:showPercent val="0"/>
          <c:showBubbleSize val="0"/>
        </c:dLbls>
        <c:gapWidth val="150"/>
        <c:axId val="247305376"/>
        <c:axId val="24730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47305376"/>
        <c:axId val="247305768"/>
      </c:lineChart>
      <c:dateAx>
        <c:axId val="247305376"/>
        <c:scaling>
          <c:orientation val="minMax"/>
        </c:scaling>
        <c:delete val="1"/>
        <c:axPos val="b"/>
        <c:numFmt formatCode="ge" sourceLinked="1"/>
        <c:majorTickMark val="none"/>
        <c:minorTickMark val="none"/>
        <c:tickLblPos val="none"/>
        <c:crossAx val="247305768"/>
        <c:crosses val="autoZero"/>
        <c:auto val="1"/>
        <c:lblOffset val="100"/>
        <c:baseTimeUnit val="years"/>
      </c:dateAx>
      <c:valAx>
        <c:axId val="24730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80.400000000000006</c:v>
                </c:pt>
                <c:pt idx="1">
                  <c:v>74.88</c:v>
                </c:pt>
                <c:pt idx="2">
                  <c:v>78.3</c:v>
                </c:pt>
                <c:pt idx="3">
                  <c:v>79.709999999999994</c:v>
                </c:pt>
                <c:pt idx="4">
                  <c:v>82.73</c:v>
                </c:pt>
              </c:numCache>
            </c:numRef>
          </c:val>
        </c:ser>
        <c:dLbls>
          <c:showLegendKey val="0"/>
          <c:showVal val="0"/>
          <c:showCatName val="0"/>
          <c:showSerName val="0"/>
          <c:showPercent val="0"/>
          <c:showBubbleSize val="0"/>
        </c:dLbls>
        <c:gapWidth val="150"/>
        <c:axId val="247306944"/>
        <c:axId val="24730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47306944"/>
        <c:axId val="247307336"/>
      </c:lineChart>
      <c:dateAx>
        <c:axId val="247306944"/>
        <c:scaling>
          <c:orientation val="minMax"/>
        </c:scaling>
        <c:delete val="1"/>
        <c:axPos val="b"/>
        <c:numFmt formatCode="ge" sourceLinked="1"/>
        <c:majorTickMark val="none"/>
        <c:minorTickMark val="none"/>
        <c:tickLblPos val="none"/>
        <c:crossAx val="247307336"/>
        <c:crosses val="autoZero"/>
        <c:auto val="1"/>
        <c:lblOffset val="100"/>
        <c:baseTimeUnit val="years"/>
      </c:dateAx>
      <c:valAx>
        <c:axId val="24730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c:v>
                </c:pt>
                <c:pt idx="1">
                  <c:v>96.6</c:v>
                </c:pt>
                <c:pt idx="2">
                  <c:v>110.2</c:v>
                </c:pt>
                <c:pt idx="3">
                  <c:v>110.38</c:v>
                </c:pt>
                <c:pt idx="4">
                  <c:v>110.84</c:v>
                </c:pt>
              </c:numCache>
            </c:numRef>
          </c:val>
        </c:ser>
        <c:dLbls>
          <c:showLegendKey val="0"/>
          <c:showVal val="0"/>
          <c:showCatName val="0"/>
          <c:showSerName val="0"/>
          <c:showPercent val="0"/>
          <c:showBubbleSize val="0"/>
        </c:dLbls>
        <c:gapWidth val="150"/>
        <c:axId val="246613968"/>
        <c:axId val="24661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46613968"/>
        <c:axId val="246614360"/>
      </c:lineChart>
      <c:dateAx>
        <c:axId val="246613968"/>
        <c:scaling>
          <c:orientation val="minMax"/>
        </c:scaling>
        <c:delete val="1"/>
        <c:axPos val="b"/>
        <c:numFmt formatCode="ge" sourceLinked="1"/>
        <c:majorTickMark val="none"/>
        <c:minorTickMark val="none"/>
        <c:tickLblPos val="none"/>
        <c:crossAx val="246614360"/>
        <c:crosses val="autoZero"/>
        <c:auto val="1"/>
        <c:lblOffset val="100"/>
        <c:baseTimeUnit val="years"/>
      </c:dateAx>
      <c:valAx>
        <c:axId val="246614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61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38.68</c:v>
                </c:pt>
                <c:pt idx="1">
                  <c:v>40.51</c:v>
                </c:pt>
                <c:pt idx="2">
                  <c:v>41.97</c:v>
                </c:pt>
                <c:pt idx="3">
                  <c:v>42.94</c:v>
                </c:pt>
                <c:pt idx="4">
                  <c:v>48.4</c:v>
                </c:pt>
              </c:numCache>
            </c:numRef>
          </c:val>
        </c:ser>
        <c:dLbls>
          <c:showLegendKey val="0"/>
          <c:showVal val="0"/>
          <c:showCatName val="0"/>
          <c:showSerName val="0"/>
          <c:showPercent val="0"/>
          <c:showBubbleSize val="0"/>
        </c:dLbls>
        <c:gapWidth val="150"/>
        <c:axId val="246615536"/>
        <c:axId val="24661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46615536"/>
        <c:axId val="246615928"/>
      </c:lineChart>
      <c:dateAx>
        <c:axId val="246615536"/>
        <c:scaling>
          <c:orientation val="minMax"/>
        </c:scaling>
        <c:delete val="1"/>
        <c:axPos val="b"/>
        <c:numFmt formatCode="ge" sourceLinked="1"/>
        <c:majorTickMark val="none"/>
        <c:minorTickMark val="none"/>
        <c:tickLblPos val="none"/>
        <c:crossAx val="246615928"/>
        <c:crosses val="autoZero"/>
        <c:auto val="1"/>
        <c:lblOffset val="100"/>
        <c:baseTimeUnit val="years"/>
      </c:dateAx>
      <c:valAx>
        <c:axId val="24661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2.4900000000000002</c:v>
                </c:pt>
                <c:pt idx="1">
                  <c:v>2.84</c:v>
                </c:pt>
                <c:pt idx="2">
                  <c:v>3.1</c:v>
                </c:pt>
                <c:pt idx="3">
                  <c:v>3.08</c:v>
                </c:pt>
                <c:pt idx="4">
                  <c:v>3.16</c:v>
                </c:pt>
              </c:numCache>
            </c:numRef>
          </c:val>
        </c:ser>
        <c:dLbls>
          <c:showLegendKey val="0"/>
          <c:showVal val="0"/>
          <c:showCatName val="0"/>
          <c:showSerName val="0"/>
          <c:showPercent val="0"/>
          <c:showBubbleSize val="0"/>
        </c:dLbls>
        <c:gapWidth val="150"/>
        <c:axId val="246617104"/>
        <c:axId val="3293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46617104"/>
        <c:axId val="329366944"/>
      </c:lineChart>
      <c:dateAx>
        <c:axId val="246617104"/>
        <c:scaling>
          <c:orientation val="minMax"/>
        </c:scaling>
        <c:delete val="1"/>
        <c:axPos val="b"/>
        <c:numFmt formatCode="ge" sourceLinked="1"/>
        <c:majorTickMark val="none"/>
        <c:minorTickMark val="none"/>
        <c:tickLblPos val="none"/>
        <c:crossAx val="329366944"/>
        <c:crosses val="autoZero"/>
        <c:auto val="1"/>
        <c:lblOffset val="100"/>
        <c:baseTimeUnit val="years"/>
      </c:dateAx>
      <c:valAx>
        <c:axId val="3293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1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9368120"/>
        <c:axId val="32936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29368120"/>
        <c:axId val="329368512"/>
      </c:lineChart>
      <c:dateAx>
        <c:axId val="329368120"/>
        <c:scaling>
          <c:orientation val="minMax"/>
        </c:scaling>
        <c:delete val="1"/>
        <c:axPos val="b"/>
        <c:numFmt formatCode="ge" sourceLinked="1"/>
        <c:majorTickMark val="none"/>
        <c:minorTickMark val="none"/>
        <c:tickLblPos val="none"/>
        <c:crossAx val="329368512"/>
        <c:crosses val="autoZero"/>
        <c:auto val="1"/>
        <c:lblOffset val="100"/>
        <c:baseTimeUnit val="years"/>
      </c:dateAx>
      <c:valAx>
        <c:axId val="329368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36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1021.22</c:v>
                </c:pt>
                <c:pt idx="1">
                  <c:v>2656.24</c:v>
                </c:pt>
                <c:pt idx="2">
                  <c:v>1337.37</c:v>
                </c:pt>
                <c:pt idx="3">
                  <c:v>1802.54</c:v>
                </c:pt>
                <c:pt idx="4">
                  <c:v>440.49</c:v>
                </c:pt>
              </c:numCache>
            </c:numRef>
          </c:val>
        </c:ser>
        <c:dLbls>
          <c:showLegendKey val="0"/>
          <c:showVal val="0"/>
          <c:showCatName val="0"/>
          <c:showSerName val="0"/>
          <c:showPercent val="0"/>
          <c:showBubbleSize val="0"/>
        </c:dLbls>
        <c:gapWidth val="150"/>
        <c:axId val="329369688"/>
        <c:axId val="32937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29369688"/>
        <c:axId val="329370080"/>
      </c:lineChart>
      <c:dateAx>
        <c:axId val="329369688"/>
        <c:scaling>
          <c:orientation val="minMax"/>
        </c:scaling>
        <c:delete val="1"/>
        <c:axPos val="b"/>
        <c:numFmt formatCode="ge" sourceLinked="1"/>
        <c:majorTickMark val="none"/>
        <c:minorTickMark val="none"/>
        <c:tickLblPos val="none"/>
        <c:crossAx val="329370080"/>
        <c:crosses val="autoZero"/>
        <c:auto val="1"/>
        <c:lblOffset val="100"/>
        <c:baseTimeUnit val="years"/>
      </c:dateAx>
      <c:valAx>
        <c:axId val="32937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36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367.38</c:v>
                </c:pt>
                <c:pt idx="1">
                  <c:v>403.37</c:v>
                </c:pt>
                <c:pt idx="2">
                  <c:v>347.79</c:v>
                </c:pt>
                <c:pt idx="3">
                  <c:v>339.62</c:v>
                </c:pt>
                <c:pt idx="4">
                  <c:v>327.63</c:v>
                </c:pt>
              </c:numCache>
            </c:numRef>
          </c:val>
        </c:ser>
        <c:dLbls>
          <c:showLegendKey val="0"/>
          <c:showVal val="0"/>
          <c:showCatName val="0"/>
          <c:showSerName val="0"/>
          <c:showPercent val="0"/>
          <c:showBubbleSize val="0"/>
        </c:dLbls>
        <c:gapWidth val="150"/>
        <c:axId val="329785216"/>
        <c:axId val="32978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329785216"/>
        <c:axId val="329785608"/>
      </c:lineChart>
      <c:dateAx>
        <c:axId val="329785216"/>
        <c:scaling>
          <c:orientation val="minMax"/>
        </c:scaling>
        <c:delete val="1"/>
        <c:axPos val="b"/>
        <c:numFmt formatCode="ge" sourceLinked="1"/>
        <c:majorTickMark val="none"/>
        <c:minorTickMark val="none"/>
        <c:tickLblPos val="none"/>
        <c:crossAx val="329785608"/>
        <c:crosses val="autoZero"/>
        <c:auto val="1"/>
        <c:lblOffset val="100"/>
        <c:baseTimeUnit val="years"/>
      </c:dateAx>
      <c:valAx>
        <c:axId val="329785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978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102.97</c:v>
                </c:pt>
                <c:pt idx="1">
                  <c:v>83.25</c:v>
                </c:pt>
                <c:pt idx="2">
                  <c:v>100.22</c:v>
                </c:pt>
                <c:pt idx="3">
                  <c:v>99.74</c:v>
                </c:pt>
                <c:pt idx="4">
                  <c:v>102.02</c:v>
                </c:pt>
              </c:numCache>
            </c:numRef>
          </c:val>
        </c:ser>
        <c:dLbls>
          <c:showLegendKey val="0"/>
          <c:showVal val="0"/>
          <c:showCatName val="0"/>
          <c:showSerName val="0"/>
          <c:showPercent val="0"/>
          <c:showBubbleSize val="0"/>
        </c:dLbls>
        <c:gapWidth val="150"/>
        <c:axId val="329786784"/>
        <c:axId val="32978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329786784"/>
        <c:axId val="329787176"/>
      </c:lineChart>
      <c:dateAx>
        <c:axId val="329786784"/>
        <c:scaling>
          <c:orientation val="minMax"/>
        </c:scaling>
        <c:delete val="1"/>
        <c:axPos val="b"/>
        <c:numFmt formatCode="ge" sourceLinked="1"/>
        <c:majorTickMark val="none"/>
        <c:minorTickMark val="none"/>
        <c:tickLblPos val="none"/>
        <c:crossAx val="329787176"/>
        <c:crosses val="autoZero"/>
        <c:auto val="1"/>
        <c:lblOffset val="100"/>
        <c:baseTimeUnit val="years"/>
      </c:dateAx>
      <c:valAx>
        <c:axId val="32978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7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166.94</c:v>
                </c:pt>
                <c:pt idx="1">
                  <c:v>188.18</c:v>
                </c:pt>
                <c:pt idx="2">
                  <c:v>169.99</c:v>
                </c:pt>
                <c:pt idx="3">
                  <c:v>170.36</c:v>
                </c:pt>
                <c:pt idx="4">
                  <c:v>167.24</c:v>
                </c:pt>
              </c:numCache>
            </c:numRef>
          </c:val>
        </c:ser>
        <c:dLbls>
          <c:showLegendKey val="0"/>
          <c:showVal val="0"/>
          <c:showCatName val="0"/>
          <c:showSerName val="0"/>
          <c:showPercent val="0"/>
          <c:showBubbleSize val="0"/>
        </c:dLbls>
        <c:gapWidth val="150"/>
        <c:axId val="329788352"/>
        <c:axId val="24730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329788352"/>
        <c:axId val="247304200"/>
      </c:lineChart>
      <c:dateAx>
        <c:axId val="329788352"/>
        <c:scaling>
          <c:orientation val="minMax"/>
        </c:scaling>
        <c:delete val="1"/>
        <c:axPos val="b"/>
        <c:numFmt formatCode="ge" sourceLinked="1"/>
        <c:majorTickMark val="none"/>
        <c:minorTickMark val="none"/>
        <c:tickLblPos val="none"/>
        <c:crossAx val="247304200"/>
        <c:crosses val="autoZero"/>
        <c:auto val="1"/>
        <c:lblOffset val="100"/>
        <c:baseTimeUnit val="years"/>
      </c:dateAx>
      <c:valAx>
        <c:axId val="24730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7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9"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白河市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63186</v>
      </c>
      <c r="AJ8" s="56"/>
      <c r="AK8" s="56"/>
      <c r="AL8" s="56"/>
      <c r="AM8" s="56"/>
      <c r="AN8" s="56"/>
      <c r="AO8" s="56"/>
      <c r="AP8" s="57"/>
      <c r="AQ8" s="47">
        <f>データ!R6</f>
        <v>305.32</v>
      </c>
      <c r="AR8" s="47"/>
      <c r="AS8" s="47"/>
      <c r="AT8" s="47"/>
      <c r="AU8" s="47"/>
      <c r="AV8" s="47"/>
      <c r="AW8" s="47"/>
      <c r="AX8" s="47"/>
      <c r="AY8" s="47">
        <f>データ!S6</f>
        <v>206.95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68.8</v>
      </c>
      <c r="K10" s="47"/>
      <c r="L10" s="47"/>
      <c r="M10" s="47"/>
      <c r="N10" s="47"/>
      <c r="O10" s="47"/>
      <c r="P10" s="47"/>
      <c r="Q10" s="47"/>
      <c r="R10" s="47">
        <f>データ!O6</f>
        <v>80.569999999999993</v>
      </c>
      <c r="S10" s="47"/>
      <c r="T10" s="47"/>
      <c r="U10" s="47"/>
      <c r="V10" s="47"/>
      <c r="W10" s="47"/>
      <c r="X10" s="47"/>
      <c r="Y10" s="47"/>
      <c r="Z10" s="78">
        <f>データ!P6</f>
        <v>2300</v>
      </c>
      <c r="AA10" s="78"/>
      <c r="AB10" s="78"/>
      <c r="AC10" s="78"/>
      <c r="AD10" s="78"/>
      <c r="AE10" s="78"/>
      <c r="AF10" s="78"/>
      <c r="AG10" s="78"/>
      <c r="AH10" s="2"/>
      <c r="AI10" s="78">
        <f>データ!T6</f>
        <v>50343</v>
      </c>
      <c r="AJ10" s="78"/>
      <c r="AK10" s="78"/>
      <c r="AL10" s="78"/>
      <c r="AM10" s="78"/>
      <c r="AN10" s="78"/>
      <c r="AO10" s="78"/>
      <c r="AP10" s="78"/>
      <c r="AQ10" s="47">
        <f>データ!U6</f>
        <v>108.28</v>
      </c>
      <c r="AR10" s="47"/>
      <c r="AS10" s="47"/>
      <c r="AT10" s="47"/>
      <c r="AU10" s="47"/>
      <c r="AV10" s="47"/>
      <c r="AW10" s="47"/>
      <c r="AX10" s="47"/>
      <c r="AY10" s="47">
        <f>データ!V6</f>
        <v>464.93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72052</v>
      </c>
      <c r="D6" s="31">
        <f t="shared" si="3"/>
        <v>46</v>
      </c>
      <c r="E6" s="31">
        <f t="shared" si="3"/>
        <v>1</v>
      </c>
      <c r="F6" s="31">
        <f t="shared" si="3"/>
        <v>0</v>
      </c>
      <c r="G6" s="31">
        <f t="shared" si="3"/>
        <v>1</v>
      </c>
      <c r="H6" s="31" t="str">
        <f t="shared" si="3"/>
        <v>福島県　白河市</v>
      </c>
      <c r="I6" s="31" t="str">
        <f t="shared" si="3"/>
        <v>法適用</v>
      </c>
      <c r="J6" s="31" t="str">
        <f t="shared" si="3"/>
        <v>水道事業</v>
      </c>
      <c r="K6" s="31" t="str">
        <f t="shared" si="3"/>
        <v>末端給水事業</v>
      </c>
      <c r="L6" s="31" t="str">
        <f t="shared" si="3"/>
        <v>A4</v>
      </c>
      <c r="M6" s="32" t="str">
        <f t="shared" si="3"/>
        <v>-</v>
      </c>
      <c r="N6" s="32">
        <f t="shared" si="3"/>
        <v>68.8</v>
      </c>
      <c r="O6" s="32">
        <f t="shared" si="3"/>
        <v>80.569999999999993</v>
      </c>
      <c r="P6" s="32">
        <f t="shared" si="3"/>
        <v>2300</v>
      </c>
      <c r="Q6" s="32">
        <f t="shared" si="3"/>
        <v>63186</v>
      </c>
      <c r="R6" s="32">
        <f t="shared" si="3"/>
        <v>305.32</v>
      </c>
      <c r="S6" s="32">
        <f t="shared" si="3"/>
        <v>206.95</v>
      </c>
      <c r="T6" s="32">
        <f t="shared" si="3"/>
        <v>50343</v>
      </c>
      <c r="U6" s="32">
        <f t="shared" si="3"/>
        <v>108.28</v>
      </c>
      <c r="V6" s="32">
        <f t="shared" si="3"/>
        <v>464.93</v>
      </c>
      <c r="W6" s="33">
        <f>IF(W7="",NA(),W7)</f>
        <v>111</v>
      </c>
      <c r="X6" s="33">
        <f t="shared" ref="X6:AF6" si="4">IF(X7="",NA(),X7)</f>
        <v>96.6</v>
      </c>
      <c r="Y6" s="33">
        <f t="shared" si="4"/>
        <v>110.2</v>
      </c>
      <c r="Z6" s="33">
        <f t="shared" si="4"/>
        <v>110.38</v>
      </c>
      <c r="AA6" s="33">
        <f t="shared" si="4"/>
        <v>110.84</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1021.22</v>
      </c>
      <c r="AT6" s="33">
        <f t="shared" ref="AT6:BB6" si="6">IF(AT7="",NA(),AT7)</f>
        <v>2656.24</v>
      </c>
      <c r="AU6" s="33">
        <f t="shared" si="6"/>
        <v>1337.37</v>
      </c>
      <c r="AV6" s="33">
        <f t="shared" si="6"/>
        <v>1802.54</v>
      </c>
      <c r="AW6" s="33">
        <f t="shared" si="6"/>
        <v>440.49</v>
      </c>
      <c r="AX6" s="33">
        <f t="shared" si="6"/>
        <v>699.11</v>
      </c>
      <c r="AY6" s="33">
        <f t="shared" si="6"/>
        <v>695.41</v>
      </c>
      <c r="AZ6" s="33">
        <f t="shared" si="6"/>
        <v>701</v>
      </c>
      <c r="BA6" s="33">
        <f t="shared" si="6"/>
        <v>739.59</v>
      </c>
      <c r="BB6" s="33">
        <f t="shared" si="6"/>
        <v>335.95</v>
      </c>
      <c r="BC6" s="32" t="str">
        <f>IF(BC7="","",IF(BC7="-","【-】","【"&amp;SUBSTITUTE(TEXT(BC7,"#,##0.00"),"-","△")&amp;"】"))</f>
        <v>【264.16】</v>
      </c>
      <c r="BD6" s="33">
        <f>IF(BD7="",NA(),BD7)</f>
        <v>367.38</v>
      </c>
      <c r="BE6" s="33">
        <f t="shared" ref="BE6:BM6" si="7">IF(BE7="",NA(),BE7)</f>
        <v>403.37</v>
      </c>
      <c r="BF6" s="33">
        <f t="shared" si="7"/>
        <v>347.79</v>
      </c>
      <c r="BG6" s="33">
        <f t="shared" si="7"/>
        <v>339.62</v>
      </c>
      <c r="BH6" s="33">
        <f t="shared" si="7"/>
        <v>327.63</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102.97</v>
      </c>
      <c r="BP6" s="33">
        <f t="shared" ref="BP6:BX6" si="8">IF(BP7="",NA(),BP7)</f>
        <v>83.25</v>
      </c>
      <c r="BQ6" s="33">
        <f t="shared" si="8"/>
        <v>100.22</v>
      </c>
      <c r="BR6" s="33">
        <f t="shared" si="8"/>
        <v>99.74</v>
      </c>
      <c r="BS6" s="33">
        <f t="shared" si="8"/>
        <v>102.02</v>
      </c>
      <c r="BT6" s="33">
        <f t="shared" si="8"/>
        <v>101.27</v>
      </c>
      <c r="BU6" s="33">
        <f t="shared" si="8"/>
        <v>99.61</v>
      </c>
      <c r="BV6" s="33">
        <f t="shared" si="8"/>
        <v>100.27</v>
      </c>
      <c r="BW6" s="33">
        <f t="shared" si="8"/>
        <v>99.46</v>
      </c>
      <c r="BX6" s="33">
        <f t="shared" si="8"/>
        <v>105.21</v>
      </c>
      <c r="BY6" s="32" t="str">
        <f>IF(BY7="","",IF(BY7="-","【-】","【"&amp;SUBSTITUTE(TEXT(BY7,"#,##0.00"),"-","△")&amp;"】"))</f>
        <v>【104.60】</v>
      </c>
      <c r="BZ6" s="33">
        <f>IF(BZ7="",NA(),BZ7)</f>
        <v>166.94</v>
      </c>
      <c r="CA6" s="33">
        <f t="shared" ref="CA6:CI6" si="9">IF(CA7="",NA(),CA7)</f>
        <v>188.18</v>
      </c>
      <c r="CB6" s="33">
        <f t="shared" si="9"/>
        <v>169.99</v>
      </c>
      <c r="CC6" s="33">
        <f t="shared" si="9"/>
        <v>170.36</v>
      </c>
      <c r="CD6" s="33">
        <f t="shared" si="9"/>
        <v>167.24</v>
      </c>
      <c r="CE6" s="33">
        <f t="shared" si="9"/>
        <v>167.74</v>
      </c>
      <c r="CF6" s="33">
        <f t="shared" si="9"/>
        <v>169.59</v>
      </c>
      <c r="CG6" s="33">
        <f t="shared" si="9"/>
        <v>169.62</v>
      </c>
      <c r="CH6" s="33">
        <f t="shared" si="9"/>
        <v>171.78</v>
      </c>
      <c r="CI6" s="33">
        <f t="shared" si="9"/>
        <v>162.59</v>
      </c>
      <c r="CJ6" s="32" t="str">
        <f>IF(CJ7="","",IF(CJ7="-","【-】","【"&amp;SUBSTITUTE(TEXT(CJ7,"#,##0.00"),"-","△")&amp;"】"))</f>
        <v>【164.21】</v>
      </c>
      <c r="CK6" s="33">
        <f>IF(CK7="",NA(),CK7)</f>
        <v>54.13</v>
      </c>
      <c r="CL6" s="33">
        <f t="shared" ref="CL6:CT6" si="10">IF(CL7="",NA(),CL7)</f>
        <v>55.18</v>
      </c>
      <c r="CM6" s="33">
        <f t="shared" si="10"/>
        <v>54.1</v>
      </c>
      <c r="CN6" s="33">
        <f t="shared" si="10"/>
        <v>53.01</v>
      </c>
      <c r="CO6" s="33">
        <f t="shared" si="10"/>
        <v>50.59</v>
      </c>
      <c r="CP6" s="33">
        <f t="shared" si="10"/>
        <v>60.83</v>
      </c>
      <c r="CQ6" s="33">
        <f t="shared" si="10"/>
        <v>60.04</v>
      </c>
      <c r="CR6" s="33">
        <f t="shared" si="10"/>
        <v>59.88</v>
      </c>
      <c r="CS6" s="33">
        <f t="shared" si="10"/>
        <v>59.68</v>
      </c>
      <c r="CT6" s="33">
        <f t="shared" si="10"/>
        <v>59.17</v>
      </c>
      <c r="CU6" s="32" t="str">
        <f>IF(CU7="","",IF(CU7="-","【-】","【"&amp;SUBSTITUTE(TEXT(CU7,"#,##0.00"),"-","△")&amp;"】"))</f>
        <v>【59.80】</v>
      </c>
      <c r="CV6" s="33">
        <f>IF(CV7="",NA(),CV7)</f>
        <v>80.400000000000006</v>
      </c>
      <c r="CW6" s="33">
        <f t="shared" ref="CW6:DE6" si="11">IF(CW7="",NA(),CW7)</f>
        <v>74.88</v>
      </c>
      <c r="CX6" s="33">
        <f t="shared" si="11"/>
        <v>78.3</v>
      </c>
      <c r="CY6" s="33">
        <f t="shared" si="11"/>
        <v>79.709999999999994</v>
      </c>
      <c r="CZ6" s="33">
        <f t="shared" si="11"/>
        <v>82.73</v>
      </c>
      <c r="DA6" s="33">
        <f t="shared" si="11"/>
        <v>87.92</v>
      </c>
      <c r="DB6" s="33">
        <f t="shared" si="11"/>
        <v>87.33</v>
      </c>
      <c r="DC6" s="33">
        <f t="shared" si="11"/>
        <v>87.65</v>
      </c>
      <c r="DD6" s="33">
        <f t="shared" si="11"/>
        <v>87.63</v>
      </c>
      <c r="DE6" s="33">
        <f t="shared" si="11"/>
        <v>87.6</v>
      </c>
      <c r="DF6" s="32" t="str">
        <f>IF(DF7="","",IF(DF7="-","【-】","【"&amp;SUBSTITUTE(TEXT(DF7,"#,##0.00"),"-","△")&amp;"】"))</f>
        <v>【89.78】</v>
      </c>
      <c r="DG6" s="33">
        <f>IF(DG7="",NA(),DG7)</f>
        <v>38.68</v>
      </c>
      <c r="DH6" s="33">
        <f t="shared" ref="DH6:DP6" si="12">IF(DH7="",NA(),DH7)</f>
        <v>40.51</v>
      </c>
      <c r="DI6" s="33">
        <f t="shared" si="12"/>
        <v>41.97</v>
      </c>
      <c r="DJ6" s="33">
        <f t="shared" si="12"/>
        <v>42.94</v>
      </c>
      <c r="DK6" s="33">
        <f t="shared" si="12"/>
        <v>48.4</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2.4900000000000002</v>
      </c>
      <c r="DS6" s="33">
        <f t="shared" ref="DS6:EA6" si="13">IF(DS7="",NA(),DS7)</f>
        <v>2.84</v>
      </c>
      <c r="DT6" s="33">
        <f t="shared" si="13"/>
        <v>3.1</v>
      </c>
      <c r="DU6" s="33">
        <f t="shared" si="13"/>
        <v>3.08</v>
      </c>
      <c r="DV6" s="33">
        <f t="shared" si="13"/>
        <v>3.16</v>
      </c>
      <c r="DW6" s="33">
        <f t="shared" si="13"/>
        <v>6.92</v>
      </c>
      <c r="DX6" s="33">
        <f t="shared" si="13"/>
        <v>7.67</v>
      </c>
      <c r="DY6" s="33">
        <f t="shared" si="13"/>
        <v>8.4</v>
      </c>
      <c r="DZ6" s="33">
        <f t="shared" si="13"/>
        <v>9.7100000000000009</v>
      </c>
      <c r="EA6" s="33">
        <f t="shared" si="13"/>
        <v>10.71</v>
      </c>
      <c r="EB6" s="32" t="str">
        <f>IF(EB7="","",IF(EB7="-","【-】","【"&amp;SUBSTITUTE(TEXT(EB7,"#,##0.00"),"-","△")&amp;"】"))</f>
        <v>【12.42】</v>
      </c>
      <c r="EC6" s="33">
        <f>IF(EC7="",NA(),EC7)</f>
        <v>0.11</v>
      </c>
      <c r="ED6" s="33">
        <f t="shared" ref="ED6:EL6" si="14">IF(ED7="",NA(),ED7)</f>
        <v>0.06</v>
      </c>
      <c r="EE6" s="33">
        <f t="shared" si="14"/>
        <v>0.42</v>
      </c>
      <c r="EF6" s="33">
        <f t="shared" si="14"/>
        <v>0.27</v>
      </c>
      <c r="EG6" s="33">
        <f t="shared" si="14"/>
        <v>0.28000000000000003</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72052</v>
      </c>
      <c r="D7" s="35">
        <v>46</v>
      </c>
      <c r="E7" s="35">
        <v>1</v>
      </c>
      <c r="F7" s="35">
        <v>0</v>
      </c>
      <c r="G7" s="35">
        <v>1</v>
      </c>
      <c r="H7" s="35" t="s">
        <v>93</v>
      </c>
      <c r="I7" s="35" t="s">
        <v>94</v>
      </c>
      <c r="J7" s="35" t="s">
        <v>95</v>
      </c>
      <c r="K7" s="35" t="s">
        <v>96</v>
      </c>
      <c r="L7" s="35" t="s">
        <v>97</v>
      </c>
      <c r="M7" s="36" t="s">
        <v>98</v>
      </c>
      <c r="N7" s="36">
        <v>68.8</v>
      </c>
      <c r="O7" s="36">
        <v>80.569999999999993</v>
      </c>
      <c r="P7" s="36">
        <v>2300</v>
      </c>
      <c r="Q7" s="36">
        <v>63186</v>
      </c>
      <c r="R7" s="36">
        <v>305.32</v>
      </c>
      <c r="S7" s="36">
        <v>206.95</v>
      </c>
      <c r="T7" s="36">
        <v>50343</v>
      </c>
      <c r="U7" s="36">
        <v>108.28</v>
      </c>
      <c r="V7" s="36">
        <v>464.93</v>
      </c>
      <c r="W7" s="36">
        <v>111</v>
      </c>
      <c r="X7" s="36">
        <v>96.6</v>
      </c>
      <c r="Y7" s="36">
        <v>110.2</v>
      </c>
      <c r="Z7" s="36">
        <v>110.38</v>
      </c>
      <c r="AA7" s="36">
        <v>110.84</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1021.22</v>
      </c>
      <c r="AT7" s="36">
        <v>2656.24</v>
      </c>
      <c r="AU7" s="36">
        <v>1337.37</v>
      </c>
      <c r="AV7" s="36">
        <v>1802.54</v>
      </c>
      <c r="AW7" s="36">
        <v>440.49</v>
      </c>
      <c r="AX7" s="36">
        <v>699.11</v>
      </c>
      <c r="AY7" s="36">
        <v>695.41</v>
      </c>
      <c r="AZ7" s="36">
        <v>701</v>
      </c>
      <c r="BA7" s="36">
        <v>739.59</v>
      </c>
      <c r="BB7" s="36">
        <v>335.95</v>
      </c>
      <c r="BC7" s="36">
        <v>264.16000000000003</v>
      </c>
      <c r="BD7" s="36">
        <v>367.38</v>
      </c>
      <c r="BE7" s="36">
        <v>403.37</v>
      </c>
      <c r="BF7" s="36">
        <v>347.79</v>
      </c>
      <c r="BG7" s="36">
        <v>339.62</v>
      </c>
      <c r="BH7" s="36">
        <v>327.63</v>
      </c>
      <c r="BI7" s="36">
        <v>339.69</v>
      </c>
      <c r="BJ7" s="36">
        <v>343.45</v>
      </c>
      <c r="BK7" s="36">
        <v>330.99</v>
      </c>
      <c r="BL7" s="36">
        <v>324.08999999999997</v>
      </c>
      <c r="BM7" s="36">
        <v>319.82</v>
      </c>
      <c r="BN7" s="36">
        <v>283.72000000000003</v>
      </c>
      <c r="BO7" s="36">
        <v>102.97</v>
      </c>
      <c r="BP7" s="36">
        <v>83.25</v>
      </c>
      <c r="BQ7" s="36">
        <v>100.22</v>
      </c>
      <c r="BR7" s="36">
        <v>99.74</v>
      </c>
      <c r="BS7" s="36">
        <v>102.02</v>
      </c>
      <c r="BT7" s="36">
        <v>101.27</v>
      </c>
      <c r="BU7" s="36">
        <v>99.61</v>
      </c>
      <c r="BV7" s="36">
        <v>100.27</v>
      </c>
      <c r="BW7" s="36">
        <v>99.46</v>
      </c>
      <c r="BX7" s="36">
        <v>105.21</v>
      </c>
      <c r="BY7" s="36">
        <v>104.6</v>
      </c>
      <c r="BZ7" s="36">
        <v>166.94</v>
      </c>
      <c r="CA7" s="36">
        <v>188.18</v>
      </c>
      <c r="CB7" s="36">
        <v>169.99</v>
      </c>
      <c r="CC7" s="36">
        <v>170.36</v>
      </c>
      <c r="CD7" s="36">
        <v>167.24</v>
      </c>
      <c r="CE7" s="36">
        <v>167.74</v>
      </c>
      <c r="CF7" s="36">
        <v>169.59</v>
      </c>
      <c r="CG7" s="36">
        <v>169.62</v>
      </c>
      <c r="CH7" s="36">
        <v>171.78</v>
      </c>
      <c r="CI7" s="36">
        <v>162.59</v>
      </c>
      <c r="CJ7" s="36">
        <v>164.21</v>
      </c>
      <c r="CK7" s="36">
        <v>54.13</v>
      </c>
      <c r="CL7" s="36">
        <v>55.18</v>
      </c>
      <c r="CM7" s="36">
        <v>54.1</v>
      </c>
      <c r="CN7" s="36">
        <v>53.01</v>
      </c>
      <c r="CO7" s="36">
        <v>50.59</v>
      </c>
      <c r="CP7" s="36">
        <v>60.83</v>
      </c>
      <c r="CQ7" s="36">
        <v>60.04</v>
      </c>
      <c r="CR7" s="36">
        <v>59.88</v>
      </c>
      <c r="CS7" s="36">
        <v>59.68</v>
      </c>
      <c r="CT7" s="36">
        <v>59.17</v>
      </c>
      <c r="CU7" s="36">
        <v>59.8</v>
      </c>
      <c r="CV7" s="36">
        <v>80.400000000000006</v>
      </c>
      <c r="CW7" s="36">
        <v>74.88</v>
      </c>
      <c r="CX7" s="36">
        <v>78.3</v>
      </c>
      <c r="CY7" s="36">
        <v>79.709999999999994</v>
      </c>
      <c r="CZ7" s="36">
        <v>82.73</v>
      </c>
      <c r="DA7" s="36">
        <v>87.92</v>
      </c>
      <c r="DB7" s="36">
        <v>87.33</v>
      </c>
      <c r="DC7" s="36">
        <v>87.65</v>
      </c>
      <c r="DD7" s="36">
        <v>87.63</v>
      </c>
      <c r="DE7" s="36">
        <v>87.6</v>
      </c>
      <c r="DF7" s="36">
        <v>89.78</v>
      </c>
      <c r="DG7" s="36">
        <v>38.68</v>
      </c>
      <c r="DH7" s="36">
        <v>40.51</v>
      </c>
      <c r="DI7" s="36">
        <v>41.97</v>
      </c>
      <c r="DJ7" s="36">
        <v>42.94</v>
      </c>
      <c r="DK7" s="36">
        <v>48.4</v>
      </c>
      <c r="DL7" s="36">
        <v>36.700000000000003</v>
      </c>
      <c r="DM7" s="36">
        <v>37.71</v>
      </c>
      <c r="DN7" s="36">
        <v>38.69</v>
      </c>
      <c r="DO7" s="36">
        <v>39.65</v>
      </c>
      <c r="DP7" s="36">
        <v>45.25</v>
      </c>
      <c r="DQ7" s="36">
        <v>46.31</v>
      </c>
      <c r="DR7" s="36">
        <v>2.4900000000000002</v>
      </c>
      <c r="DS7" s="36">
        <v>2.84</v>
      </c>
      <c r="DT7" s="36">
        <v>3.1</v>
      </c>
      <c r="DU7" s="36">
        <v>3.08</v>
      </c>
      <c r="DV7" s="36">
        <v>3.16</v>
      </c>
      <c r="DW7" s="36">
        <v>6.92</v>
      </c>
      <c r="DX7" s="36">
        <v>7.67</v>
      </c>
      <c r="DY7" s="36">
        <v>8.4</v>
      </c>
      <c r="DZ7" s="36">
        <v>9.7100000000000009</v>
      </c>
      <c r="EA7" s="36">
        <v>10.71</v>
      </c>
      <c r="EB7" s="36">
        <v>12.42</v>
      </c>
      <c r="EC7" s="36">
        <v>0.11</v>
      </c>
      <c r="ED7" s="36">
        <v>0.06</v>
      </c>
      <c r="EE7" s="36">
        <v>0.42</v>
      </c>
      <c r="EF7" s="36">
        <v>0.27</v>
      </c>
      <c r="EG7" s="36">
        <v>0.28000000000000003</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2016-02-15T08:43:31Z</cp:lastPrinted>
  <dcterms:created xsi:type="dcterms:W3CDTF">2016-02-03T07:14:56Z</dcterms:created>
  <dcterms:modified xsi:type="dcterms:W3CDTF">2016-02-15T08:53:13Z</dcterms:modified>
  <cp:category/>
</cp:coreProperties>
</file>