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11011\Desktop\28.1.29「経営比較分析表」の分析等について\総務課回答\"/>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R10" i="4" s="1"/>
  <c r="N6" i="5"/>
  <c r="J10" i="4" s="1"/>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B10"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<sst xmlns="http://schemas.openxmlformats.org/spreadsheetml/2006/main" count="217" uniqueCount="107">
  <si>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</si>
  <si>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</si>
  <si>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</si>
  <si>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</si>
  <si>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</si>
  <si>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</si>
  <si>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</si>
  <si>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</si>
  <si>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</si>
  <si>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</si>
  <si>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</si>
  <si>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</si>
  <si>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</si>
  <si>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</si>
  <si>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</si>
  <si>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</si>
  <si>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</si>
  <si>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</si>
  <si>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</si>
  <si>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</si>
  <si>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</si>
  <si>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</si>
  <si>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</si>
  <si>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</si>
  <si>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</si>
  <si>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</si>
  <si>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</si>
  <si>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</si>
  <si>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</si>
  <si>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</si>
  <si>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</si>
  <si>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</si>
  <si>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</si>
  <si>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</si>
  <si>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</si>
  <si>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</si>
  <si>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</si>
  <si>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</si>
  <si>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</si>
  <si>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</si>
  <si>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</si>
  <si>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</si>
  <si>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</si>
  <si>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</si>
  <si>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</si>
  <si>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</si>
  <si>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</si>
  <si>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</si>
  <si>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</si>
  <si>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</si>
  <si>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</si>
  <si>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</si>
  <si>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</si>
  <si>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</si>
  <si>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</si>
  <si>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</si>
  <si>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</si>
  <si>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</si>
  <si>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</si>
  <si>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</si>
  <si>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</si>
  <si>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</si>
  <si>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</si>
  <si>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</si>
  <si>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</si>
  <si>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</si>
  <si>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</si>
  <si>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</si>
  <si>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</si>
  <si>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</si>
  <si>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</si>
  <si>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</si>
  <si>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</si>
  <si>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</si>
  <si>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</si>
  <si>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</si>
  <si>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</si>
  <si>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</si>
  <si>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</si>
  <si>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</si>
  <si>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</si>
  <si>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</si>
  <si>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</si>
  <si>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</si>
  <si>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</si>
  <si>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</si>
  <si>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</si>
  <si>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</si>
  <si>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</si>
  <si>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</si>
  <si>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</si>
  <si>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</si>
  <si>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</si>
  <si>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郡山市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</si>
  <si>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</si>
  <si>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</si>
  <si>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</si>
  <si>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</si>
  <si>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</si>
  <si>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</si>
  <si>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</si>
  <si>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</si>
  <si>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</si>
  <si>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</si>
  <si>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○経常収支比率・料金回収率とも100％以上で、類似団体平均値を上回っている。また、企業債残高対給水収益比率については、年々比率が低下しており、類似団体平均値を下回っている。
　浄水施設の統廃合や企業債の繰上償還などによる利払負担の縮減など、経営合理化を進めてきたことが要因として考えられ、収益性は良好な状況である。
○給水原価については、類似団体平均値と比較し高いが、給水区域が広く地形の起伏が多いなどの要因により、より多くの給水コストかかっているためと考えられる。
○施設利用率については、浄水施設統合事業による給水能力の合理化を進めた結果、平成25年度から類似団体平均値並みとなった。また、有収率についても、類似団体平均値並みで推移していることから、施設・設備が適正に運営されていると言える。
◎概ねそれぞれの数値基準から判断すると、年々健全な経営状況になっており、類似団体平均値と比較しても良好な状況にあると考えられる。</t>
    <rPh sb="1" eb="3">
      <t>ケイジョウ</t>
    </rPh>
    <rPh sb="3" eb="5">
      <t>シュウシ</t>
    </rPh>
    <rPh sb="5" eb="7">
      <t>ヒリツ</t>
    </rPh>
    <rPh sb="8" eb="10">
      <t>リョウキン</t>
    </rPh>
    <rPh sb="19" eb="21">
      <t>イジョウ</t>
    </rPh>
    <rPh sb="23" eb="25">
      <t>ルイジ</t>
    </rPh>
    <rPh sb="25" eb="27">
      <t>ダンタイ</t>
    </rPh>
    <rPh sb="27" eb="30">
      <t>ヘイキンチ</t>
    </rPh>
    <rPh sb="31" eb="33">
      <t>ウワマワ</t>
    </rPh>
    <rPh sb="41" eb="43">
      <t>キギョウ</t>
    </rPh>
    <rPh sb="43" eb="44">
      <t>サイ</t>
    </rPh>
    <rPh sb="44" eb="46">
      <t>ザンダカ</t>
    </rPh>
    <rPh sb="46" eb="47">
      <t>タイ</t>
    </rPh>
    <rPh sb="47" eb="49">
      <t>キュウスイ</t>
    </rPh>
    <rPh sb="49" eb="51">
      <t>シュウエキ</t>
    </rPh>
    <rPh sb="51" eb="53">
      <t>ヒリツ</t>
    </rPh>
    <rPh sb="59" eb="61">
      <t>ネンネン</t>
    </rPh>
    <rPh sb="88" eb="90">
      <t>ジョウスイ</t>
    </rPh>
    <rPh sb="90" eb="92">
      <t>シセツ</t>
    </rPh>
    <rPh sb="93" eb="96">
      <t>トウハイゴウ</t>
    </rPh>
    <rPh sb="97" eb="99">
      <t>キギョウ</t>
    </rPh>
    <rPh sb="99" eb="100">
      <t>サイ</t>
    </rPh>
    <rPh sb="101" eb="103">
      <t>クリアゲ</t>
    </rPh>
    <rPh sb="103" eb="105">
      <t>ショウカン</t>
    </rPh>
    <rPh sb="110" eb="112">
      <t>リバラ</t>
    </rPh>
    <rPh sb="112" eb="114">
      <t>フタン</t>
    </rPh>
    <rPh sb="115" eb="117">
      <t>シュクゲン</t>
    </rPh>
    <rPh sb="120" eb="122">
      <t>ケイエイ</t>
    </rPh>
    <rPh sb="122" eb="125">
      <t>ゴウリカ</t>
    </rPh>
    <rPh sb="126" eb="127">
      <t>スス</t>
    </rPh>
    <rPh sb="134" eb="136">
      <t>ヨウイン</t>
    </rPh>
    <rPh sb="139" eb="140">
      <t>カンガ</t>
    </rPh>
    <rPh sb="144" eb="147">
      <t>シュウエキセイ</t>
    </rPh>
    <rPh sb="148" eb="150">
      <t>リョウコウ</t>
    </rPh>
    <rPh sb="151" eb="153">
      <t>ジョウキョウ</t>
    </rPh>
    <rPh sb="159" eb="161">
      <t>キュウスイ</t>
    </rPh>
    <rPh sb="161" eb="163">
      <t>ゲンカ</t>
    </rPh>
    <rPh sb="169" eb="171">
      <t>ルイジ</t>
    </rPh>
    <rPh sb="171" eb="173">
      <t>ダンタイ</t>
    </rPh>
    <rPh sb="173" eb="176">
      <t>ヘイキンチ</t>
    </rPh>
    <rPh sb="177" eb="179">
      <t>ヒカク</t>
    </rPh>
    <rPh sb="180" eb="181">
      <t>タカ</t>
    </rPh>
    <rPh sb="184" eb="186">
      <t>キュウスイ</t>
    </rPh>
    <rPh sb="186" eb="188">
      <t>クイキ</t>
    </rPh>
    <rPh sb="189" eb="190">
      <t>ヒロ</t>
    </rPh>
    <rPh sb="191" eb="193">
      <t>チケイ</t>
    </rPh>
    <rPh sb="194" eb="196">
      <t>キフク</t>
    </rPh>
    <rPh sb="197" eb="198">
      <t>オオ</t>
    </rPh>
    <rPh sb="202" eb="204">
      <t>ヨウイン</t>
    </rPh>
    <rPh sb="210" eb="211">
      <t>オオ</t>
    </rPh>
    <rPh sb="213" eb="215">
      <t>キュウスイ</t>
    </rPh>
    <rPh sb="227" eb="228">
      <t>カンガ</t>
    </rPh>
    <rPh sb="235" eb="237">
      <t>シセツ</t>
    </rPh>
    <rPh sb="237" eb="240">
      <t>リヨウリツ</t>
    </rPh>
    <rPh sb="246" eb="248">
      <t>ジョウスイ</t>
    </rPh>
    <rPh sb="248" eb="250">
      <t>シセツ</t>
    </rPh>
    <rPh sb="250" eb="252">
      <t>トウゴウ</t>
    </rPh>
    <rPh sb="252" eb="254">
      <t>ジギョウ</t>
    </rPh>
    <rPh sb="257" eb="259">
      <t>キュウスイ</t>
    </rPh>
    <rPh sb="259" eb="261">
      <t>ノウリョク</t>
    </rPh>
    <rPh sb="262" eb="265">
      <t>ゴウリカ</t>
    </rPh>
    <rPh sb="266" eb="267">
      <t>スス</t>
    </rPh>
    <rPh sb="269" eb="271">
      <t>ケッカ</t>
    </rPh>
    <rPh sb="272" eb="274">
      <t>ヘイセイ</t>
    </rPh>
    <rPh sb="276" eb="278">
      <t>ネンド</t>
    </rPh>
    <rPh sb="280" eb="282">
      <t>ルイジ</t>
    </rPh>
    <rPh sb="282" eb="284">
      <t>ダンタイ</t>
    </rPh>
    <rPh sb="284" eb="287">
      <t>ヘイキンチ</t>
    </rPh>
    <rPh sb="287" eb="288">
      <t>ナ</t>
    </rPh>
    <rPh sb="297" eb="298">
      <t>ユウ</t>
    </rPh>
    <rPh sb="330" eb="332">
      <t>セツビ</t>
    </rPh>
    <rPh sb="333" eb="335">
      <t>テキセイ</t>
    </rPh>
    <rPh sb="336" eb="338">
      <t>ウンエイ</t>
    </rPh>
    <rPh sb="344" eb="345">
      <t>イ</t>
    </rPh>
    <rPh sb="351" eb="352">
      <t>オオム</t>
    </rPh>
    <rPh sb="358" eb="360">
      <t>スウチ</t>
    </rPh>
    <rPh sb="360" eb="362">
      <t>キジュン</t>
    </rPh>
    <rPh sb="364" eb="366">
      <t>ハンダン</t>
    </rPh>
    <rPh sb="370" eb="372">
      <t>ネンネン</t>
    </rPh>
    <rPh sb="372" eb="374">
      <t>ケンゼン</t>
    </rPh>
    <rPh sb="375" eb="377">
      <t>ケイエイ</t>
    </rPh>
    <rPh sb="377" eb="379">
      <t>ジョウキョウ</t>
    </rPh>
    <rPh sb="386" eb="388">
      <t>ルイジ</t>
    </rPh>
    <rPh sb="388" eb="390">
      <t>ダンタイ</t>
    </rPh>
    <rPh sb="390" eb="393">
      <t>ヘイキンチ</t>
    </rPh>
    <rPh sb="394" eb="396">
      <t>ヒカク</t>
    </rPh>
    <rPh sb="399" eb="401">
      <t>リョウコウ</t>
    </rPh>
    <rPh sb="402" eb="404">
      <t>ジョウキョウ</t>
    </rPh>
    <rPh sb="408" eb="409">
      <t>カンガ</t>
    </rPh>
    <phoneticPr fontId="4"/>
  </si>
  <si>
    <t>　経営に関する指標については、類似団体平均値と比較し概ね健全な状況であると言えるが、施設の老朽化が進んでいることから、今後は施設更新等に多額の投資が必要となり、経営の健全性を確保することが課題である。
　このことから、維持管理費の削減、施設の長寿命化や更新投資の効率化などの経営改善に努めながら、増大する更新需要への適切な対応を進める必要がある。</t>
    <rPh sb="1" eb="3">
      <t>ケイエイ</t>
    </rPh>
    <rPh sb="4" eb="5">
      <t>カン</t>
    </rPh>
    <rPh sb="7" eb="9">
      <t>シヒョウ</t>
    </rPh>
    <rPh sb="15" eb="17">
      <t>ルイジ</t>
    </rPh>
    <rPh sb="17" eb="19">
      <t>ダンタイ</t>
    </rPh>
    <rPh sb="19" eb="22">
      <t>ヘイキンチ</t>
    </rPh>
    <rPh sb="23" eb="25">
      <t>ヒカク</t>
    </rPh>
    <rPh sb="26" eb="27">
      <t>オオム</t>
    </rPh>
    <rPh sb="28" eb="30">
      <t>ケンゼン</t>
    </rPh>
    <rPh sb="31" eb="33">
      <t>ジョウキョウ</t>
    </rPh>
    <rPh sb="37" eb="38">
      <t>イ</t>
    </rPh>
    <rPh sb="42" eb="44">
      <t>シセツ</t>
    </rPh>
    <rPh sb="45" eb="47">
      <t>ロウキュウ</t>
    </rPh>
    <rPh sb="47" eb="48">
      <t>カ</t>
    </rPh>
    <rPh sb="49" eb="50">
      <t>スス</t>
    </rPh>
    <rPh sb="59" eb="61">
      <t>コンゴ</t>
    </rPh>
    <rPh sb="62" eb="64">
      <t>シセツ</t>
    </rPh>
    <rPh sb="64" eb="66">
      <t>コウシン</t>
    </rPh>
    <rPh sb="66" eb="67">
      <t>ナド</t>
    </rPh>
    <rPh sb="68" eb="70">
      <t>タガク</t>
    </rPh>
    <rPh sb="71" eb="73">
      <t>トウシ</t>
    </rPh>
    <rPh sb="74" eb="76">
      <t>ヒツヨウ</t>
    </rPh>
    <rPh sb="80" eb="82">
      <t>ケイエイ</t>
    </rPh>
    <rPh sb="83" eb="86">
      <t>ケンゼンセイ</t>
    </rPh>
    <rPh sb="87" eb="89">
      <t>カクホ</t>
    </rPh>
    <rPh sb="94" eb="96">
      <t>カダイ</t>
    </rPh>
    <rPh sb="109" eb="111">
      <t>イジ</t>
    </rPh>
    <rPh sb="111" eb="114">
      <t>カンリヒ</t>
    </rPh>
    <rPh sb="115" eb="117">
      <t>サクゲン</t>
    </rPh>
    <rPh sb="118" eb="120">
      <t>シセツ</t>
    </rPh>
    <rPh sb="121" eb="122">
      <t>チョウ</t>
    </rPh>
    <rPh sb="122" eb="125">
      <t>ジュミョウカ</t>
    </rPh>
    <rPh sb="126" eb="128">
      <t>コウシン</t>
    </rPh>
    <rPh sb="128" eb="130">
      <t>トウシ</t>
    </rPh>
    <rPh sb="131" eb="134">
      <t>コウリツカ</t>
    </rPh>
    <rPh sb="137" eb="139">
      <t>ケイエイ</t>
    </rPh>
    <rPh sb="139" eb="141">
      <t>カイゼン</t>
    </rPh>
    <rPh sb="142" eb="143">
      <t>ツト</t>
    </rPh>
    <rPh sb="148" eb="150">
      <t>ゾウダイ</t>
    </rPh>
    <rPh sb="152" eb="154">
      <t>コウシン</t>
    </rPh>
    <rPh sb="154" eb="156">
      <t>ジュヨウ</t>
    </rPh>
    <rPh sb="158" eb="160">
      <t>テキセツ</t>
    </rPh>
    <rPh sb="161" eb="163">
      <t>タイオウ</t>
    </rPh>
    <rPh sb="164" eb="165">
      <t>スス</t>
    </rPh>
    <rPh sb="167" eb="169">
      <t>ヒツヨウ</t>
    </rPh>
    <phoneticPr fontId="4"/>
  </si>
  <si>
    <t>○管路経年化率については、類似団体平均値と比較し下回っているものの、有形固定資産減価償却率とともに年々数値が上昇している。また、管路更新率については、類似団体平均値を大きく下回っており、施設の老朽化は進んでいると言える。</t>
    <rPh sb="1" eb="3">
      <t>カンロ</t>
    </rPh>
    <rPh sb="3" eb="6">
      <t>ケイネンカ</t>
    </rPh>
    <rPh sb="6" eb="7">
      <t>リツ</t>
    </rPh>
    <rPh sb="13" eb="15">
      <t>ルイジ</t>
    </rPh>
    <rPh sb="15" eb="17">
      <t>ダンタイ</t>
    </rPh>
    <rPh sb="17" eb="20">
      <t>ヘイキンチ</t>
    </rPh>
    <rPh sb="21" eb="23">
      <t>ヒカク</t>
    </rPh>
    <rPh sb="24" eb="26">
      <t>シタマワ</t>
    </rPh>
    <rPh sb="34" eb="36">
      <t>ユウケイ</t>
    </rPh>
    <rPh sb="36" eb="38">
      <t>コテイ</t>
    </rPh>
    <rPh sb="38" eb="40">
      <t>シサン</t>
    </rPh>
    <rPh sb="40" eb="42">
      <t>ゲンカ</t>
    </rPh>
    <rPh sb="42" eb="44">
      <t>ショウキャク</t>
    </rPh>
    <rPh sb="44" eb="45">
      <t>リツ</t>
    </rPh>
    <rPh sb="49" eb="51">
      <t>ネンネン</t>
    </rPh>
    <rPh sb="51" eb="53">
      <t>スウチ</t>
    </rPh>
    <rPh sb="54" eb="56">
      <t>ジョウショウ</t>
    </rPh>
    <rPh sb="64" eb="66">
      <t>カンロ</t>
    </rPh>
    <rPh sb="66" eb="68">
      <t>コウシン</t>
    </rPh>
    <rPh sb="68" eb="69">
      <t>リツ</t>
    </rPh>
    <rPh sb="75" eb="77">
      <t>ルイジ</t>
    </rPh>
    <rPh sb="77" eb="79">
      <t>ダンタイ</t>
    </rPh>
    <rPh sb="79" eb="82">
      <t>ヘイキンチ</t>
    </rPh>
    <rPh sb="83" eb="84">
      <t>オオ</t>
    </rPh>
    <rPh sb="86" eb="88">
      <t>シタマワ</t>
    </rPh>
    <rPh sb="93" eb="95">
      <t>シセツ</t>
    </rPh>
    <rPh sb="96" eb="98">
      <t>ロウキュウ</t>
    </rPh>
    <rPh sb="98" eb="99">
      <t>カ</t>
    </rPh>
    <rPh sb="100" eb="101">
      <t>スス</t>
    </rPh>
    <rPh sb="106" eb="107">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</si>
</sst>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0.34</c:v>
                </c:pt>
                <c:pt idx="1">
                  <c:v>0.16</c:v>
                </c:pt>
                <c:pt idx="2">
                  <c:v>0.2</c:v>
                </c:pt>
                <c:pt idx="3">
                  <c:v>0.18</c:v>
                </c:pt>
                <c:pt idx="4">
                  <c:v>0.32</c:v>
                </c:pt>
              </c:numCache>
            </c:numRef>
          </c:val>
        </c:ser>
        <c:dLbls>
          <c:showLegendKey val="0"/>
          <c:showVal val="0"/>
          <c:showCatName val="0"/>
          <c:showSerName val="0"/>
          <c:showPercent val="0"/>
          <c:showBubbleSize val="0"/>
        </c:dLbls>
        <c:gapWidth val="150"/>
        <c:axId val="131333192"/>
        <c:axId val="13133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0.72</c:v>
                </c:pt>
                <c:pt idx="1">
                  <c:v>0.8</c:v>
                </c:pt>
                <c:pt idx="2">
                  <c:v>0.74</c:v>
                </c:pt>
                <c:pt idx="3">
                  <c:v>0.76</c:v>
                </c:pt>
                <c:pt idx="4">
                  <c:v>0.69</c:v>
                </c:pt>
              </c:numCache>
            </c:numRef>
          </c:val>
          <c:smooth val="0"/>
        </c:ser>
        <c:dLbls>
          <c:showLegendKey val="0"/>
          <c:showVal val="0"/>
          <c:showCatName val="0"/>
          <c:showSerName val="0"/>
          <c:showPercent val="0"/>
          <c:showBubbleSize val="0"/>
        </c:dLbls>
        <c:marker val="1"/>
        <c:smooth val="0"/>
        <c:axId val="131333192"/>
        <c:axId val="131333576"/>
      </c:lineChart>
      <c:dateAx>
        <c:axId val="131333192"/>
        <c:scaling>
          <c:orientation val="minMax"/>
        </c:scaling>
        <c:delete val="1"/>
        <c:axPos val="b"/>
        <c:numFmt formatCode="ge" sourceLinked="1"/>
        <c:majorTickMark val="none"/>
        <c:minorTickMark val="none"/>
        <c:tickLblPos val="none"/>
        <c:crossAx val="131333576"/>
        <c:crosses val="autoZero"/>
        <c:auto val="1"/>
        <c:lblOffset val="100"/>
        <c:baseTimeUnit val="years"/>
      </c:dateAx>
      <c:valAx>
        <c:axId val="13133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33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54.43</c:v>
                </c:pt>
                <c:pt idx="1">
                  <c:v>54.04</c:v>
                </c:pt>
                <c:pt idx="2">
                  <c:v>53.24</c:v>
                </c:pt>
                <c:pt idx="3">
                  <c:v>63.03</c:v>
                </c:pt>
                <c:pt idx="4">
                  <c:v>62.63</c:v>
                </c:pt>
              </c:numCache>
            </c:numRef>
          </c:val>
        </c:ser>
        <c:dLbls>
          <c:showLegendKey val="0"/>
          <c:showVal val="0"/>
          <c:showCatName val="0"/>
          <c:showSerName val="0"/>
          <c:showPercent val="0"/>
          <c:showBubbleSize val="0"/>
        </c:dLbls>
        <c:gapWidth val="150"/>
        <c:axId val="264761536"/>
        <c:axId val="264761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65.510000000000005</c:v>
                </c:pt>
                <c:pt idx="1">
                  <c:v>64.66</c:v>
                </c:pt>
                <c:pt idx="2">
                  <c:v>64.09</c:v>
                </c:pt>
                <c:pt idx="3">
                  <c:v>63.91</c:v>
                </c:pt>
                <c:pt idx="4">
                  <c:v>63.25</c:v>
                </c:pt>
              </c:numCache>
            </c:numRef>
          </c:val>
          <c:smooth val="0"/>
        </c:ser>
        <c:dLbls>
          <c:showLegendKey val="0"/>
          <c:showVal val="0"/>
          <c:showCatName val="0"/>
          <c:showSerName val="0"/>
          <c:showPercent val="0"/>
          <c:showBubbleSize val="0"/>
        </c:dLbls>
        <c:marker val="1"/>
        <c:smooth val="0"/>
        <c:axId val="264761536"/>
        <c:axId val="264761144"/>
      </c:lineChart>
      <c:dateAx>
        <c:axId val="264761536"/>
        <c:scaling>
          <c:orientation val="minMax"/>
        </c:scaling>
        <c:delete val="1"/>
        <c:axPos val="b"/>
        <c:numFmt formatCode="ge" sourceLinked="1"/>
        <c:majorTickMark val="none"/>
        <c:minorTickMark val="none"/>
        <c:tickLblPos val="none"/>
        <c:crossAx val="264761144"/>
        <c:crosses val="autoZero"/>
        <c:auto val="1"/>
        <c:lblOffset val="100"/>
        <c:baseTimeUnit val="years"/>
      </c:dateAx>
      <c:valAx>
        <c:axId val="26476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7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90.92</c:v>
                </c:pt>
                <c:pt idx="1">
                  <c:v>86.63</c:v>
                </c:pt>
                <c:pt idx="2">
                  <c:v>91.12</c:v>
                </c:pt>
                <c:pt idx="3">
                  <c:v>91.48</c:v>
                </c:pt>
                <c:pt idx="4">
                  <c:v>91.38</c:v>
                </c:pt>
              </c:numCache>
            </c:numRef>
          </c:val>
        </c:ser>
        <c:dLbls>
          <c:showLegendKey val="0"/>
          <c:showVal val="0"/>
          <c:showCatName val="0"/>
          <c:showSerName val="0"/>
          <c:showPercent val="0"/>
          <c:showBubbleSize val="0"/>
        </c:dLbls>
        <c:gapWidth val="150"/>
        <c:axId val="267239648"/>
        <c:axId val="26724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91.27</c:v>
                </c:pt>
                <c:pt idx="1">
                  <c:v>90.63</c:v>
                </c:pt>
                <c:pt idx="2">
                  <c:v>91.19</c:v>
                </c:pt>
                <c:pt idx="3">
                  <c:v>91.45</c:v>
                </c:pt>
                <c:pt idx="4">
                  <c:v>91.07</c:v>
                </c:pt>
              </c:numCache>
            </c:numRef>
          </c:val>
          <c:smooth val="0"/>
        </c:ser>
        <c:dLbls>
          <c:showLegendKey val="0"/>
          <c:showVal val="0"/>
          <c:showCatName val="0"/>
          <c:showSerName val="0"/>
          <c:showPercent val="0"/>
          <c:showBubbleSize val="0"/>
        </c:dLbls>
        <c:marker val="1"/>
        <c:smooth val="0"/>
        <c:axId val="267239648"/>
        <c:axId val="267240040"/>
      </c:lineChart>
      <c:dateAx>
        <c:axId val="267239648"/>
        <c:scaling>
          <c:orientation val="minMax"/>
        </c:scaling>
        <c:delete val="1"/>
        <c:axPos val="b"/>
        <c:numFmt formatCode="ge" sourceLinked="1"/>
        <c:majorTickMark val="none"/>
        <c:minorTickMark val="none"/>
        <c:tickLblPos val="none"/>
        <c:crossAx val="267240040"/>
        <c:crosses val="autoZero"/>
        <c:auto val="1"/>
        <c:lblOffset val="100"/>
        <c:baseTimeUnit val="years"/>
      </c:dateAx>
      <c:valAx>
        <c:axId val="26724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2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112.45</c:v>
                </c:pt>
                <c:pt idx="1">
                  <c:v>109.59</c:v>
                </c:pt>
                <c:pt idx="2">
                  <c:v>112.37</c:v>
                </c:pt>
                <c:pt idx="3">
                  <c:v>117.12</c:v>
                </c:pt>
                <c:pt idx="4">
                  <c:v>123.48</c:v>
                </c:pt>
              </c:numCache>
            </c:numRef>
          </c:val>
        </c:ser>
        <c:dLbls>
          <c:showLegendKey val="0"/>
          <c:showVal val="0"/>
          <c:showCatName val="0"/>
          <c:showSerName val="0"/>
          <c:showPercent val="0"/>
          <c:showBubbleSize val="0"/>
        </c:dLbls>
        <c:gapWidth val="150"/>
        <c:axId val="265668960"/>
        <c:axId val="26669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109.92</c:v>
                </c:pt>
                <c:pt idx="1">
                  <c:v>107.75</c:v>
                </c:pt>
                <c:pt idx="2">
                  <c:v>107.94</c:v>
                </c:pt>
                <c:pt idx="3">
                  <c:v>108.98</c:v>
                </c:pt>
                <c:pt idx="4">
                  <c:v>114.44</c:v>
                </c:pt>
              </c:numCache>
            </c:numRef>
          </c:val>
          <c:smooth val="0"/>
        </c:ser>
        <c:dLbls>
          <c:showLegendKey val="0"/>
          <c:showVal val="0"/>
          <c:showCatName val="0"/>
          <c:showSerName val="0"/>
          <c:showPercent val="0"/>
          <c:showBubbleSize val="0"/>
        </c:dLbls>
        <c:marker val="1"/>
        <c:smooth val="0"/>
        <c:axId val="265668960"/>
        <c:axId val="266695808"/>
      </c:lineChart>
      <c:dateAx>
        <c:axId val="265668960"/>
        <c:scaling>
          <c:orientation val="minMax"/>
        </c:scaling>
        <c:delete val="1"/>
        <c:axPos val="b"/>
        <c:numFmt formatCode="ge" sourceLinked="1"/>
        <c:majorTickMark val="none"/>
        <c:minorTickMark val="none"/>
        <c:tickLblPos val="none"/>
        <c:crossAx val="266695808"/>
        <c:crosses val="autoZero"/>
        <c:auto val="1"/>
        <c:lblOffset val="100"/>
        <c:baseTimeUnit val="years"/>
      </c:dateAx>
      <c:valAx>
        <c:axId val="26669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566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46.67</c:v>
                </c:pt>
                <c:pt idx="1">
                  <c:v>48.26</c:v>
                </c:pt>
                <c:pt idx="2">
                  <c:v>47.7</c:v>
                </c:pt>
                <c:pt idx="3">
                  <c:v>49.51</c:v>
                </c:pt>
                <c:pt idx="4">
                  <c:v>51.32</c:v>
                </c:pt>
              </c:numCache>
            </c:numRef>
          </c:val>
        </c:ser>
        <c:dLbls>
          <c:showLegendKey val="0"/>
          <c:showVal val="0"/>
          <c:showCatName val="0"/>
          <c:showSerName val="0"/>
          <c:showPercent val="0"/>
          <c:showBubbleSize val="0"/>
        </c:dLbls>
        <c:gapWidth val="150"/>
        <c:axId val="265666944"/>
        <c:axId val="26667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42.32</c:v>
                </c:pt>
                <c:pt idx="1">
                  <c:v>43.4</c:v>
                </c:pt>
                <c:pt idx="2">
                  <c:v>44.41</c:v>
                </c:pt>
                <c:pt idx="3">
                  <c:v>45.38</c:v>
                </c:pt>
                <c:pt idx="4">
                  <c:v>47.7</c:v>
                </c:pt>
              </c:numCache>
            </c:numRef>
          </c:val>
          <c:smooth val="0"/>
        </c:ser>
        <c:dLbls>
          <c:showLegendKey val="0"/>
          <c:showVal val="0"/>
          <c:showCatName val="0"/>
          <c:showSerName val="0"/>
          <c:showPercent val="0"/>
          <c:showBubbleSize val="0"/>
        </c:dLbls>
        <c:marker val="1"/>
        <c:smooth val="0"/>
        <c:axId val="265666944"/>
        <c:axId val="266678504"/>
      </c:lineChart>
      <c:dateAx>
        <c:axId val="265666944"/>
        <c:scaling>
          <c:orientation val="minMax"/>
        </c:scaling>
        <c:delete val="1"/>
        <c:axPos val="b"/>
        <c:numFmt formatCode="ge" sourceLinked="1"/>
        <c:majorTickMark val="none"/>
        <c:minorTickMark val="none"/>
        <c:tickLblPos val="none"/>
        <c:crossAx val="266678504"/>
        <c:crosses val="autoZero"/>
        <c:auto val="1"/>
        <c:lblOffset val="100"/>
        <c:baseTimeUnit val="years"/>
      </c:dateAx>
      <c:valAx>
        <c:axId val="26667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6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3.3</c:v>
                </c:pt>
                <c:pt idx="1">
                  <c:v>4.42</c:v>
                </c:pt>
                <c:pt idx="2">
                  <c:v>5.49</c:v>
                </c:pt>
                <c:pt idx="3">
                  <c:v>7.75</c:v>
                </c:pt>
                <c:pt idx="4">
                  <c:v>9.73</c:v>
                </c:pt>
              </c:numCache>
            </c:numRef>
          </c:val>
        </c:ser>
        <c:dLbls>
          <c:showLegendKey val="0"/>
          <c:showVal val="0"/>
          <c:showCatName val="0"/>
          <c:showSerName val="0"/>
          <c:showPercent val="0"/>
          <c:showBubbleSize val="0"/>
        </c:dLbls>
        <c:gapWidth val="150"/>
        <c:axId val="266709760"/>
        <c:axId val="26679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10.07</c:v>
                </c:pt>
                <c:pt idx="1">
                  <c:v>10.94</c:v>
                </c:pt>
                <c:pt idx="2">
                  <c:v>12.28</c:v>
                </c:pt>
                <c:pt idx="3">
                  <c:v>13.33</c:v>
                </c:pt>
                <c:pt idx="4">
                  <c:v>14.54</c:v>
                </c:pt>
              </c:numCache>
            </c:numRef>
          </c:val>
          <c:smooth val="0"/>
        </c:ser>
        <c:dLbls>
          <c:showLegendKey val="0"/>
          <c:showVal val="0"/>
          <c:showCatName val="0"/>
          <c:showSerName val="0"/>
          <c:showPercent val="0"/>
          <c:showBubbleSize val="0"/>
        </c:dLbls>
        <c:marker val="1"/>
        <c:smooth val="0"/>
        <c:axId val="266709760"/>
        <c:axId val="266795440"/>
      </c:lineChart>
      <c:dateAx>
        <c:axId val="266709760"/>
        <c:scaling>
          <c:orientation val="minMax"/>
        </c:scaling>
        <c:delete val="1"/>
        <c:axPos val="b"/>
        <c:numFmt formatCode="ge" sourceLinked="1"/>
        <c:majorTickMark val="none"/>
        <c:minorTickMark val="none"/>
        <c:tickLblPos val="none"/>
        <c:crossAx val="266795440"/>
        <c:crosses val="autoZero"/>
        <c:auto val="1"/>
        <c:lblOffset val="100"/>
        <c:baseTimeUnit val="years"/>
      </c:dateAx>
      <c:valAx>
        <c:axId val="26679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7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6845928"/>
        <c:axId val="26684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0.68</c:v>
                </c:pt>
                <c:pt idx="1">
                  <c:v>0.57999999999999996</c:v>
                </c:pt>
                <c:pt idx="2">
                  <c:v>0.45</c:v>
                </c:pt>
                <c:pt idx="3">
                  <c:v>0.34</c:v>
                </c:pt>
                <c:pt idx="4" formatCode="#,##0.00;&quot;△&quot;#,##0.00">
                  <c:v>0</c:v>
                </c:pt>
              </c:numCache>
            </c:numRef>
          </c:val>
          <c:smooth val="0"/>
        </c:ser>
        <c:dLbls>
          <c:showLegendKey val="0"/>
          <c:showVal val="0"/>
          <c:showCatName val="0"/>
          <c:showSerName val="0"/>
          <c:showPercent val="0"/>
          <c:showBubbleSize val="0"/>
        </c:dLbls>
        <c:marker val="1"/>
        <c:smooth val="0"/>
        <c:axId val="266845928"/>
        <c:axId val="266846320"/>
      </c:lineChart>
      <c:dateAx>
        <c:axId val="266845928"/>
        <c:scaling>
          <c:orientation val="minMax"/>
        </c:scaling>
        <c:delete val="1"/>
        <c:axPos val="b"/>
        <c:numFmt formatCode="ge" sourceLinked="1"/>
        <c:majorTickMark val="none"/>
        <c:minorTickMark val="none"/>
        <c:tickLblPos val="none"/>
        <c:crossAx val="266846320"/>
        <c:crosses val="autoZero"/>
        <c:auto val="1"/>
        <c:lblOffset val="100"/>
        <c:baseTimeUnit val="years"/>
      </c:dateAx>
      <c:valAx>
        <c:axId val="266846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84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801.24</c:v>
                </c:pt>
                <c:pt idx="1">
                  <c:v>686.98</c:v>
                </c:pt>
                <c:pt idx="2">
                  <c:v>292.43</c:v>
                </c:pt>
                <c:pt idx="3">
                  <c:v>495.12</c:v>
                </c:pt>
                <c:pt idx="4">
                  <c:v>234.34</c:v>
                </c:pt>
              </c:numCache>
            </c:numRef>
          </c:val>
        </c:ser>
        <c:dLbls>
          <c:showLegendKey val="0"/>
          <c:showVal val="0"/>
          <c:showCatName val="0"/>
          <c:showSerName val="0"/>
          <c:showPercent val="0"/>
          <c:showBubbleSize val="0"/>
        </c:dLbls>
        <c:gapWidth val="150"/>
        <c:axId val="266847888"/>
        <c:axId val="266848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485.84</c:v>
                </c:pt>
                <c:pt idx="1">
                  <c:v>487.15</c:v>
                </c:pt>
                <c:pt idx="2">
                  <c:v>475.07</c:v>
                </c:pt>
                <c:pt idx="3">
                  <c:v>473.46</c:v>
                </c:pt>
                <c:pt idx="4">
                  <c:v>240.81</c:v>
                </c:pt>
              </c:numCache>
            </c:numRef>
          </c:val>
          <c:smooth val="0"/>
        </c:ser>
        <c:dLbls>
          <c:showLegendKey val="0"/>
          <c:showVal val="0"/>
          <c:showCatName val="0"/>
          <c:showSerName val="0"/>
          <c:showPercent val="0"/>
          <c:showBubbleSize val="0"/>
        </c:dLbls>
        <c:marker val="1"/>
        <c:smooth val="0"/>
        <c:axId val="266847888"/>
        <c:axId val="266848280"/>
      </c:lineChart>
      <c:dateAx>
        <c:axId val="266847888"/>
        <c:scaling>
          <c:orientation val="minMax"/>
        </c:scaling>
        <c:delete val="1"/>
        <c:axPos val="b"/>
        <c:numFmt formatCode="ge" sourceLinked="1"/>
        <c:majorTickMark val="none"/>
        <c:minorTickMark val="none"/>
        <c:tickLblPos val="none"/>
        <c:crossAx val="266848280"/>
        <c:crosses val="autoZero"/>
        <c:auto val="1"/>
        <c:lblOffset val="100"/>
        <c:baseTimeUnit val="years"/>
      </c:dateAx>
      <c:valAx>
        <c:axId val="266848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84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277.89</c:v>
                </c:pt>
                <c:pt idx="1">
                  <c:v>280.42</c:v>
                </c:pt>
                <c:pt idx="2">
                  <c:v>254.27</c:v>
                </c:pt>
                <c:pt idx="3">
                  <c:v>216.31</c:v>
                </c:pt>
                <c:pt idx="4">
                  <c:v>197.28</c:v>
                </c:pt>
              </c:numCache>
            </c:numRef>
          </c:val>
        </c:ser>
        <c:dLbls>
          <c:showLegendKey val="0"/>
          <c:showVal val="0"/>
          <c:showCatName val="0"/>
          <c:showSerName val="0"/>
          <c:showPercent val="0"/>
          <c:showBubbleSize val="0"/>
        </c:dLbls>
        <c:gapWidth val="150"/>
        <c:axId val="266489776"/>
        <c:axId val="26649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306.12</c:v>
                </c:pt>
                <c:pt idx="1">
                  <c:v>304.97000000000003</c:v>
                </c:pt>
                <c:pt idx="2">
                  <c:v>296.5</c:v>
                </c:pt>
                <c:pt idx="3">
                  <c:v>285.77</c:v>
                </c:pt>
                <c:pt idx="4">
                  <c:v>283.10000000000002</c:v>
                </c:pt>
              </c:numCache>
            </c:numRef>
          </c:val>
          <c:smooth val="0"/>
        </c:ser>
        <c:dLbls>
          <c:showLegendKey val="0"/>
          <c:showVal val="0"/>
          <c:showCatName val="0"/>
          <c:showSerName val="0"/>
          <c:showPercent val="0"/>
          <c:showBubbleSize val="0"/>
        </c:dLbls>
        <c:marker val="1"/>
        <c:smooth val="0"/>
        <c:axId val="266489776"/>
        <c:axId val="266490168"/>
      </c:lineChart>
      <c:dateAx>
        <c:axId val="266489776"/>
        <c:scaling>
          <c:orientation val="minMax"/>
        </c:scaling>
        <c:delete val="1"/>
        <c:axPos val="b"/>
        <c:numFmt formatCode="ge" sourceLinked="1"/>
        <c:majorTickMark val="none"/>
        <c:minorTickMark val="none"/>
        <c:tickLblPos val="none"/>
        <c:crossAx val="266490168"/>
        <c:crosses val="autoZero"/>
        <c:auto val="1"/>
        <c:lblOffset val="100"/>
        <c:baseTimeUnit val="years"/>
      </c:dateAx>
      <c:valAx>
        <c:axId val="266490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48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105.77</c:v>
                </c:pt>
                <c:pt idx="1">
                  <c:v>103.05</c:v>
                </c:pt>
                <c:pt idx="2">
                  <c:v>104.89</c:v>
                </c:pt>
                <c:pt idx="3">
                  <c:v>109.37</c:v>
                </c:pt>
                <c:pt idx="4">
                  <c:v>116.3</c:v>
                </c:pt>
              </c:numCache>
            </c:numRef>
          </c:val>
        </c:ser>
        <c:dLbls>
          <c:showLegendKey val="0"/>
          <c:showVal val="0"/>
          <c:showCatName val="0"/>
          <c:showSerName val="0"/>
          <c:showPercent val="0"/>
          <c:showBubbleSize val="0"/>
        </c:dLbls>
        <c:gapWidth val="150"/>
        <c:axId val="266845536"/>
        <c:axId val="26649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c:v>
                </c:pt>
                <c:pt idx="1">
                  <c:v>100.35</c:v>
                </c:pt>
                <c:pt idx="2">
                  <c:v>100.42</c:v>
                </c:pt>
                <c:pt idx="3">
                  <c:v>100.77</c:v>
                </c:pt>
                <c:pt idx="4">
                  <c:v>107.74</c:v>
                </c:pt>
              </c:numCache>
            </c:numRef>
          </c:val>
          <c:smooth val="0"/>
        </c:ser>
        <c:dLbls>
          <c:showLegendKey val="0"/>
          <c:showVal val="0"/>
          <c:showCatName val="0"/>
          <c:showSerName val="0"/>
          <c:showPercent val="0"/>
          <c:showBubbleSize val="0"/>
        </c:dLbls>
        <c:marker val="1"/>
        <c:smooth val="0"/>
        <c:axId val="266845536"/>
        <c:axId val="266491344"/>
      </c:lineChart>
      <c:dateAx>
        <c:axId val="266845536"/>
        <c:scaling>
          <c:orientation val="minMax"/>
        </c:scaling>
        <c:delete val="1"/>
        <c:axPos val="b"/>
        <c:numFmt formatCode="ge" sourceLinked="1"/>
        <c:majorTickMark val="none"/>
        <c:minorTickMark val="none"/>
        <c:tickLblPos val="none"/>
        <c:crossAx val="266491344"/>
        <c:crosses val="autoZero"/>
        <c:auto val="1"/>
        <c:lblOffset val="100"/>
        <c:baseTimeUnit val="years"/>
      </c:dateAx>
      <c:valAx>
        <c:axId val="26649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8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195.19</c:v>
                </c:pt>
                <c:pt idx="1">
                  <c:v>200.08</c:v>
                </c:pt>
                <c:pt idx="2">
                  <c:v>198.14</c:v>
                </c:pt>
                <c:pt idx="3">
                  <c:v>190.14</c:v>
                </c:pt>
                <c:pt idx="4">
                  <c:v>178.9</c:v>
                </c:pt>
              </c:numCache>
            </c:numRef>
          </c:val>
        </c:ser>
        <c:dLbls>
          <c:showLegendKey val="0"/>
          <c:showVal val="0"/>
          <c:showCatName val="0"/>
          <c:showSerName val="0"/>
          <c:showPercent val="0"/>
          <c:showBubbleSize val="0"/>
        </c:dLbls>
        <c:gapWidth val="150"/>
        <c:axId val="266847496"/>
        <c:axId val="26649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164.81</c:v>
                </c:pt>
                <c:pt idx="1">
                  <c:v>166.95</c:v>
                </c:pt>
                <c:pt idx="2">
                  <c:v>166.61</c:v>
                </c:pt>
                <c:pt idx="3">
                  <c:v>165.74</c:v>
                </c:pt>
                <c:pt idx="4">
                  <c:v>154.33000000000001</c:v>
                </c:pt>
              </c:numCache>
            </c:numRef>
          </c:val>
          <c:smooth val="0"/>
        </c:ser>
        <c:dLbls>
          <c:showLegendKey val="0"/>
          <c:showVal val="0"/>
          <c:showCatName val="0"/>
          <c:showSerName val="0"/>
          <c:showPercent val="0"/>
          <c:showBubbleSize val="0"/>
        </c:dLbls>
        <c:marker val="1"/>
        <c:smooth val="0"/>
        <c:axId val="266847496"/>
        <c:axId val="266492520"/>
      </c:lineChart>
      <c:dateAx>
        <c:axId val="266847496"/>
        <c:scaling>
          <c:orientation val="minMax"/>
        </c:scaling>
        <c:delete val="1"/>
        <c:axPos val="b"/>
        <c:numFmt formatCode="ge" sourceLinked="1"/>
        <c:majorTickMark val="none"/>
        <c:minorTickMark val="none"/>
        <c:tickLblPos val="none"/>
        <c:crossAx val="266492520"/>
        <c:crosses val="autoZero"/>
        <c:auto val="1"/>
        <c:lblOffset val="100"/>
        <c:baseTimeUnit val="years"/>
      </c:dateAx>
      <c:valAx>
        <c:axId val="26649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84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1" zoomScale="80" zoomScaleNormal="8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郡山市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A1</v>
      </c>
      <c r="AA8" s="53"/>
      <c r="AB8" s="53"/>
      <c r="AC8" s="53"/>
      <c r="AD8" s="53"/>
      <c r="AE8" s="53"/>
      <c r="AF8" s="53"/>
      <c r="AG8" s="54"/>
      <c r="AH8" s="3"/>
      <c r="AI8" s="55">
        <f>データ!Q6</f>
        <v>326808</v>
      </c>
      <c r="AJ8" s="56"/>
      <c r="AK8" s="56"/>
      <c r="AL8" s="56"/>
      <c r="AM8" s="56"/>
      <c r="AN8" s="56"/>
      <c r="AO8" s="56"/>
      <c r="AP8" s="57"/>
      <c r="AQ8" s="47">
        <f>データ!R6</f>
        <v>757.2</v>
      </c>
      <c r="AR8" s="47"/>
      <c r="AS8" s="47"/>
      <c r="AT8" s="47"/>
      <c r="AU8" s="47"/>
      <c r="AV8" s="47"/>
      <c r="AW8" s="47"/>
      <c r="AX8" s="47"/>
      <c r="AY8" s="47">
        <f>データ!S6</f>
        <v>431.6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76.45</v>
      </c>
      <c r="K10" s="47"/>
      <c r="L10" s="47"/>
      <c r="M10" s="47"/>
      <c r="N10" s="47"/>
      <c r="O10" s="47"/>
      <c r="P10" s="47"/>
      <c r="Q10" s="47"/>
      <c r="R10" s="47">
        <f>データ!O6</f>
        <v>96.25</v>
      </c>
      <c r="S10" s="47"/>
      <c r="T10" s="47"/>
      <c r="U10" s="47"/>
      <c r="V10" s="47"/>
      <c r="W10" s="47"/>
      <c r="X10" s="47"/>
      <c r="Y10" s="47"/>
      <c r="Z10" s="78">
        <f>データ!P6</f>
        <v>3304</v>
      </c>
      <c r="AA10" s="78"/>
      <c r="AB10" s="78"/>
      <c r="AC10" s="78"/>
      <c r="AD10" s="78"/>
      <c r="AE10" s="78"/>
      <c r="AF10" s="78"/>
      <c r="AG10" s="78"/>
      <c r="AH10" s="2"/>
      <c r="AI10" s="78">
        <f>データ!T6</f>
        <v>314037</v>
      </c>
      <c r="AJ10" s="78"/>
      <c r="AK10" s="78"/>
      <c r="AL10" s="78"/>
      <c r="AM10" s="78"/>
      <c r="AN10" s="78"/>
      <c r="AO10" s="78"/>
      <c r="AP10" s="78"/>
      <c r="AQ10" s="47">
        <f>データ!U6</f>
        <v>283.58</v>
      </c>
      <c r="AR10" s="47"/>
      <c r="AS10" s="47"/>
      <c r="AT10" s="47"/>
      <c r="AU10" s="47"/>
      <c r="AV10" s="47"/>
      <c r="AW10" s="47"/>
      <c r="AX10" s="47"/>
      <c r="AY10" s="47">
        <f>データ!V6</f>
        <v>1107.4000000000001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72036</v>
      </c>
      <c r="D6" s="31">
        <f t="shared" si="3"/>
        <v>46</v>
      </c>
      <c r="E6" s="31">
        <f t="shared" si="3"/>
        <v>1</v>
      </c>
      <c r="F6" s="31">
        <f t="shared" si="3"/>
        <v>0</v>
      </c>
      <c r="G6" s="31">
        <f t="shared" si="3"/>
        <v>1</v>
      </c>
      <c r="H6" s="31" t="str">
        <f t="shared" si="3"/>
        <v>福島県　郡山市</v>
      </c>
      <c r="I6" s="31" t="str">
        <f t="shared" si="3"/>
        <v>法適用</v>
      </c>
      <c r="J6" s="31" t="str">
        <f t="shared" si="3"/>
        <v>水道事業</v>
      </c>
      <c r="K6" s="31" t="str">
        <f t="shared" si="3"/>
        <v>末端給水事業</v>
      </c>
      <c r="L6" s="31" t="str">
        <f t="shared" si="3"/>
        <v>A1</v>
      </c>
      <c r="M6" s="32" t="str">
        <f t="shared" si="3"/>
        <v>-</v>
      </c>
      <c r="N6" s="32">
        <f t="shared" si="3"/>
        <v>76.45</v>
      </c>
      <c r="O6" s="32">
        <f t="shared" si="3"/>
        <v>96.25</v>
      </c>
      <c r="P6" s="32">
        <f t="shared" si="3"/>
        <v>3304</v>
      </c>
      <c r="Q6" s="32">
        <f t="shared" si="3"/>
        <v>326808</v>
      </c>
      <c r="R6" s="32">
        <f t="shared" si="3"/>
        <v>757.2</v>
      </c>
      <c r="S6" s="32">
        <f t="shared" si="3"/>
        <v>431.6</v>
      </c>
      <c r="T6" s="32">
        <f t="shared" si="3"/>
        <v>314037</v>
      </c>
      <c r="U6" s="32">
        <f t="shared" si="3"/>
        <v>283.58</v>
      </c>
      <c r="V6" s="32">
        <f t="shared" si="3"/>
        <v>1107.4000000000001</v>
      </c>
      <c r="W6" s="33">
        <f>IF(W7="",NA(),W7)</f>
        <v>112.45</v>
      </c>
      <c r="X6" s="33">
        <f t="shared" ref="X6:AF6" si="4">IF(X7="",NA(),X7)</f>
        <v>109.59</v>
      </c>
      <c r="Y6" s="33">
        <f t="shared" si="4"/>
        <v>112.37</v>
      </c>
      <c r="Z6" s="33">
        <f t="shared" si="4"/>
        <v>117.12</v>
      </c>
      <c r="AA6" s="33">
        <f t="shared" si="4"/>
        <v>123.48</v>
      </c>
      <c r="AB6" s="33">
        <f t="shared" si="4"/>
        <v>109.92</v>
      </c>
      <c r="AC6" s="33">
        <f t="shared" si="4"/>
        <v>107.75</v>
      </c>
      <c r="AD6" s="33">
        <f t="shared" si="4"/>
        <v>107.94</v>
      </c>
      <c r="AE6" s="33">
        <f t="shared" si="4"/>
        <v>108.98</v>
      </c>
      <c r="AF6" s="33">
        <f t="shared" si="4"/>
        <v>114.44</v>
      </c>
      <c r="AG6" s="32" t="str">
        <f>IF(AG7="","",IF(AG7="-","【-】","【"&amp;SUBSTITUTE(TEXT(AG7,"#,##0.00"),"-","△")&amp;"】"))</f>
        <v>【113.03】</v>
      </c>
      <c r="AH6" s="32">
        <f>IF(AH7="",NA(),AH7)</f>
        <v>0</v>
      </c>
      <c r="AI6" s="32">
        <f t="shared" ref="AI6:AQ6" si="5">IF(AI7="",NA(),AI7)</f>
        <v>0</v>
      </c>
      <c r="AJ6" s="32">
        <f t="shared" si="5"/>
        <v>0</v>
      </c>
      <c r="AK6" s="32">
        <f t="shared" si="5"/>
        <v>0</v>
      </c>
      <c r="AL6" s="32">
        <f t="shared" si="5"/>
        <v>0</v>
      </c>
      <c r="AM6" s="33">
        <f t="shared" si="5"/>
        <v>0.68</v>
      </c>
      <c r="AN6" s="33">
        <f t="shared" si="5"/>
        <v>0.57999999999999996</v>
      </c>
      <c r="AO6" s="33">
        <f t="shared" si="5"/>
        <v>0.45</v>
      </c>
      <c r="AP6" s="33">
        <f t="shared" si="5"/>
        <v>0.34</v>
      </c>
      <c r="AQ6" s="32">
        <f t="shared" si="5"/>
        <v>0</v>
      </c>
      <c r="AR6" s="32" t="str">
        <f>IF(AR7="","",IF(AR7="-","【-】","【"&amp;SUBSTITUTE(TEXT(AR7,"#,##0.00"),"-","△")&amp;"】"))</f>
        <v>【0.81】</v>
      </c>
      <c r="AS6" s="33">
        <f>IF(AS7="",NA(),AS7)</f>
        <v>801.24</v>
      </c>
      <c r="AT6" s="33">
        <f t="shared" ref="AT6:BB6" si="6">IF(AT7="",NA(),AT7)</f>
        <v>686.98</v>
      </c>
      <c r="AU6" s="33">
        <f t="shared" si="6"/>
        <v>292.43</v>
      </c>
      <c r="AV6" s="33">
        <f t="shared" si="6"/>
        <v>495.12</v>
      </c>
      <c r="AW6" s="33">
        <f t="shared" si="6"/>
        <v>234.34</v>
      </c>
      <c r="AX6" s="33">
        <f t="shared" si="6"/>
        <v>485.84</v>
      </c>
      <c r="AY6" s="33">
        <f t="shared" si="6"/>
        <v>487.15</v>
      </c>
      <c r="AZ6" s="33">
        <f t="shared" si="6"/>
        <v>475.07</v>
      </c>
      <c r="BA6" s="33">
        <f t="shared" si="6"/>
        <v>473.46</v>
      </c>
      <c r="BB6" s="33">
        <f t="shared" si="6"/>
        <v>240.81</v>
      </c>
      <c r="BC6" s="32" t="str">
        <f>IF(BC7="","",IF(BC7="-","【-】","【"&amp;SUBSTITUTE(TEXT(BC7,"#,##0.00"),"-","△")&amp;"】"))</f>
        <v>【264.16】</v>
      </c>
      <c r="BD6" s="33">
        <f>IF(BD7="",NA(),BD7)</f>
        <v>277.89</v>
      </c>
      <c r="BE6" s="33">
        <f t="shared" ref="BE6:BM6" si="7">IF(BE7="",NA(),BE7)</f>
        <v>280.42</v>
      </c>
      <c r="BF6" s="33">
        <f t="shared" si="7"/>
        <v>254.27</v>
      </c>
      <c r="BG6" s="33">
        <f t="shared" si="7"/>
        <v>216.31</v>
      </c>
      <c r="BH6" s="33">
        <f t="shared" si="7"/>
        <v>197.28</v>
      </c>
      <c r="BI6" s="33">
        <f t="shared" si="7"/>
        <v>306.12</v>
      </c>
      <c r="BJ6" s="33">
        <f t="shared" si="7"/>
        <v>304.97000000000003</v>
      </c>
      <c r="BK6" s="33">
        <f t="shared" si="7"/>
        <v>296.5</v>
      </c>
      <c r="BL6" s="33">
        <f t="shared" si="7"/>
        <v>285.77</v>
      </c>
      <c r="BM6" s="33">
        <f t="shared" si="7"/>
        <v>283.10000000000002</v>
      </c>
      <c r="BN6" s="32" t="str">
        <f>IF(BN7="","",IF(BN7="-","【-】","【"&amp;SUBSTITUTE(TEXT(BN7,"#,##0.00"),"-","△")&amp;"】"))</f>
        <v>【283.72】</v>
      </c>
      <c r="BO6" s="33">
        <f>IF(BO7="",NA(),BO7)</f>
        <v>105.77</v>
      </c>
      <c r="BP6" s="33">
        <f t="shared" ref="BP6:BX6" si="8">IF(BP7="",NA(),BP7)</f>
        <v>103.05</v>
      </c>
      <c r="BQ6" s="33">
        <f t="shared" si="8"/>
        <v>104.89</v>
      </c>
      <c r="BR6" s="33">
        <f t="shared" si="8"/>
        <v>109.37</v>
      </c>
      <c r="BS6" s="33">
        <f t="shared" si="8"/>
        <v>116.3</v>
      </c>
      <c r="BT6" s="33">
        <f t="shared" si="8"/>
        <v>102.8</v>
      </c>
      <c r="BU6" s="33">
        <f t="shared" si="8"/>
        <v>100.35</v>
      </c>
      <c r="BV6" s="33">
        <f t="shared" si="8"/>
        <v>100.42</v>
      </c>
      <c r="BW6" s="33">
        <f t="shared" si="8"/>
        <v>100.77</v>
      </c>
      <c r="BX6" s="33">
        <f t="shared" si="8"/>
        <v>107.74</v>
      </c>
      <c r="BY6" s="32" t="str">
        <f>IF(BY7="","",IF(BY7="-","【-】","【"&amp;SUBSTITUTE(TEXT(BY7,"#,##0.00"),"-","△")&amp;"】"))</f>
        <v>【104.60】</v>
      </c>
      <c r="BZ6" s="33">
        <f>IF(BZ7="",NA(),BZ7)</f>
        <v>195.19</v>
      </c>
      <c r="CA6" s="33">
        <f t="shared" ref="CA6:CI6" si="9">IF(CA7="",NA(),CA7)</f>
        <v>200.08</v>
      </c>
      <c r="CB6" s="33">
        <f t="shared" si="9"/>
        <v>198.14</v>
      </c>
      <c r="CC6" s="33">
        <f t="shared" si="9"/>
        <v>190.14</v>
      </c>
      <c r="CD6" s="33">
        <f t="shared" si="9"/>
        <v>178.9</v>
      </c>
      <c r="CE6" s="33">
        <f t="shared" si="9"/>
        <v>164.81</v>
      </c>
      <c r="CF6" s="33">
        <f t="shared" si="9"/>
        <v>166.95</v>
      </c>
      <c r="CG6" s="33">
        <f t="shared" si="9"/>
        <v>166.61</v>
      </c>
      <c r="CH6" s="33">
        <f t="shared" si="9"/>
        <v>165.74</v>
      </c>
      <c r="CI6" s="33">
        <f t="shared" si="9"/>
        <v>154.33000000000001</v>
      </c>
      <c r="CJ6" s="32" t="str">
        <f>IF(CJ7="","",IF(CJ7="-","【-】","【"&amp;SUBSTITUTE(TEXT(CJ7,"#,##0.00"),"-","△")&amp;"】"))</f>
        <v>【164.21】</v>
      </c>
      <c r="CK6" s="33">
        <f>IF(CK7="",NA(),CK7)</f>
        <v>54.43</v>
      </c>
      <c r="CL6" s="33">
        <f t="shared" ref="CL6:CT6" si="10">IF(CL7="",NA(),CL7)</f>
        <v>54.04</v>
      </c>
      <c r="CM6" s="33">
        <f t="shared" si="10"/>
        <v>53.24</v>
      </c>
      <c r="CN6" s="33">
        <f t="shared" si="10"/>
        <v>63.03</v>
      </c>
      <c r="CO6" s="33">
        <f t="shared" si="10"/>
        <v>62.63</v>
      </c>
      <c r="CP6" s="33">
        <f t="shared" si="10"/>
        <v>65.510000000000005</v>
      </c>
      <c r="CQ6" s="33">
        <f t="shared" si="10"/>
        <v>64.66</v>
      </c>
      <c r="CR6" s="33">
        <f t="shared" si="10"/>
        <v>64.09</v>
      </c>
      <c r="CS6" s="33">
        <f t="shared" si="10"/>
        <v>63.91</v>
      </c>
      <c r="CT6" s="33">
        <f t="shared" si="10"/>
        <v>63.25</v>
      </c>
      <c r="CU6" s="32" t="str">
        <f>IF(CU7="","",IF(CU7="-","【-】","【"&amp;SUBSTITUTE(TEXT(CU7,"#,##0.00"),"-","△")&amp;"】"))</f>
        <v>【59.80】</v>
      </c>
      <c r="CV6" s="33">
        <f>IF(CV7="",NA(),CV7)</f>
        <v>90.92</v>
      </c>
      <c r="CW6" s="33">
        <f t="shared" ref="CW6:DE6" si="11">IF(CW7="",NA(),CW7)</f>
        <v>86.63</v>
      </c>
      <c r="CX6" s="33">
        <f t="shared" si="11"/>
        <v>91.12</v>
      </c>
      <c r="CY6" s="33">
        <f t="shared" si="11"/>
        <v>91.48</v>
      </c>
      <c r="CZ6" s="33">
        <f t="shared" si="11"/>
        <v>91.38</v>
      </c>
      <c r="DA6" s="33">
        <f t="shared" si="11"/>
        <v>91.27</v>
      </c>
      <c r="DB6" s="33">
        <f t="shared" si="11"/>
        <v>90.63</v>
      </c>
      <c r="DC6" s="33">
        <f t="shared" si="11"/>
        <v>91.19</v>
      </c>
      <c r="DD6" s="33">
        <f t="shared" si="11"/>
        <v>91.45</v>
      </c>
      <c r="DE6" s="33">
        <f t="shared" si="11"/>
        <v>91.07</v>
      </c>
      <c r="DF6" s="32" t="str">
        <f>IF(DF7="","",IF(DF7="-","【-】","【"&amp;SUBSTITUTE(TEXT(DF7,"#,##0.00"),"-","△")&amp;"】"))</f>
        <v>【89.78】</v>
      </c>
      <c r="DG6" s="33">
        <f>IF(DG7="",NA(),DG7)</f>
        <v>46.67</v>
      </c>
      <c r="DH6" s="33">
        <f t="shared" ref="DH6:DP6" si="12">IF(DH7="",NA(),DH7)</f>
        <v>48.26</v>
      </c>
      <c r="DI6" s="33">
        <f t="shared" si="12"/>
        <v>47.7</v>
      </c>
      <c r="DJ6" s="33">
        <f t="shared" si="12"/>
        <v>49.51</v>
      </c>
      <c r="DK6" s="33">
        <f t="shared" si="12"/>
        <v>51.32</v>
      </c>
      <c r="DL6" s="33">
        <f t="shared" si="12"/>
        <v>42.32</v>
      </c>
      <c r="DM6" s="33">
        <f t="shared" si="12"/>
        <v>43.4</v>
      </c>
      <c r="DN6" s="33">
        <f t="shared" si="12"/>
        <v>44.41</v>
      </c>
      <c r="DO6" s="33">
        <f t="shared" si="12"/>
        <v>45.38</v>
      </c>
      <c r="DP6" s="33">
        <f t="shared" si="12"/>
        <v>47.7</v>
      </c>
      <c r="DQ6" s="32" t="str">
        <f>IF(DQ7="","",IF(DQ7="-","【-】","【"&amp;SUBSTITUTE(TEXT(DQ7,"#,##0.00"),"-","△")&amp;"】"))</f>
        <v>【46.31】</v>
      </c>
      <c r="DR6" s="33">
        <f>IF(DR7="",NA(),DR7)</f>
        <v>3.3</v>
      </c>
      <c r="DS6" s="33">
        <f t="shared" ref="DS6:EA6" si="13">IF(DS7="",NA(),DS7)</f>
        <v>4.42</v>
      </c>
      <c r="DT6" s="33">
        <f t="shared" si="13"/>
        <v>5.49</v>
      </c>
      <c r="DU6" s="33">
        <f t="shared" si="13"/>
        <v>7.75</v>
      </c>
      <c r="DV6" s="33">
        <f t="shared" si="13"/>
        <v>9.73</v>
      </c>
      <c r="DW6" s="33">
        <f t="shared" si="13"/>
        <v>10.07</v>
      </c>
      <c r="DX6" s="33">
        <f t="shared" si="13"/>
        <v>10.94</v>
      </c>
      <c r="DY6" s="33">
        <f t="shared" si="13"/>
        <v>12.28</v>
      </c>
      <c r="DZ6" s="33">
        <f t="shared" si="13"/>
        <v>13.33</v>
      </c>
      <c r="EA6" s="33">
        <f t="shared" si="13"/>
        <v>14.54</v>
      </c>
      <c r="EB6" s="32" t="str">
        <f>IF(EB7="","",IF(EB7="-","【-】","【"&amp;SUBSTITUTE(TEXT(EB7,"#,##0.00"),"-","△")&amp;"】"))</f>
        <v>【12.42】</v>
      </c>
      <c r="EC6" s="33">
        <f>IF(EC7="",NA(),EC7)</f>
        <v>0.34</v>
      </c>
      <c r="ED6" s="33">
        <f t="shared" ref="ED6:EL6" si="14">IF(ED7="",NA(),ED7)</f>
        <v>0.16</v>
      </c>
      <c r="EE6" s="33">
        <f t="shared" si="14"/>
        <v>0.2</v>
      </c>
      <c r="EF6" s="33">
        <f t="shared" si="14"/>
        <v>0.18</v>
      </c>
      <c r="EG6" s="33">
        <f t="shared" si="14"/>
        <v>0.32</v>
      </c>
      <c r="EH6" s="33">
        <f t="shared" si="14"/>
        <v>0.72</v>
      </c>
      <c r="EI6" s="33">
        <f t="shared" si="14"/>
        <v>0.8</v>
      </c>
      <c r="EJ6" s="33">
        <f t="shared" si="14"/>
        <v>0.74</v>
      </c>
      <c r="EK6" s="33">
        <f t="shared" si="14"/>
        <v>0.76</v>
      </c>
      <c r="EL6" s="33">
        <f t="shared" si="14"/>
        <v>0.69</v>
      </c>
      <c r="EM6" s="32" t="str">
        <f>IF(EM7="","",IF(EM7="-","【-】","【"&amp;SUBSTITUTE(TEXT(EM7,"#,##0.00"),"-","△")&amp;"】"))</f>
        <v>【0.78】</v>
      </c>
    </row>
    <row r="7" spans="1:143" s="34" customFormat="1">
      <c r="A7" s="26"/>
      <c r="B7" s="35">
        <v>2014</v>
      </c>
      <c r="C7" s="35">
        <v>72036</v>
      </c>
      <c r="D7" s="35">
        <v>46</v>
      </c>
      <c r="E7" s="35">
        <v>1</v>
      </c>
      <c r="F7" s="35">
        <v>0</v>
      </c>
      <c r="G7" s="35">
        <v>1</v>
      </c>
      <c r="H7" s="35" t="s">
        <v>93</v>
      </c>
      <c r="I7" s="35" t="s">
        <v>94</v>
      </c>
      <c r="J7" s="35" t="s">
        <v>95</v>
      </c>
      <c r="K7" s="35" t="s">
        <v>96</v>
      </c>
      <c r="L7" s="35" t="s">
        <v>97</v>
      </c>
      <c r="M7" s="36" t="s">
        <v>98</v>
      </c>
      <c r="N7" s="36">
        <v>76.45</v>
      </c>
      <c r="O7" s="36">
        <v>96.25</v>
      </c>
      <c r="P7" s="36">
        <v>3304</v>
      </c>
      <c r="Q7" s="36">
        <v>326808</v>
      </c>
      <c r="R7" s="36">
        <v>757.2</v>
      </c>
      <c r="S7" s="36">
        <v>431.6</v>
      </c>
      <c r="T7" s="36">
        <v>314037</v>
      </c>
      <c r="U7" s="36">
        <v>283.58</v>
      </c>
      <c r="V7" s="36">
        <v>1107.4000000000001</v>
      </c>
      <c r="W7" s="36">
        <v>112.45</v>
      </c>
      <c r="X7" s="36">
        <v>109.59</v>
      </c>
      <c r="Y7" s="36">
        <v>112.37</v>
      </c>
      <c r="Z7" s="36">
        <v>117.12</v>
      </c>
      <c r="AA7" s="36">
        <v>123.48</v>
      </c>
      <c r="AB7" s="36">
        <v>109.92</v>
      </c>
      <c r="AC7" s="36">
        <v>107.75</v>
      </c>
      <c r="AD7" s="36">
        <v>107.94</v>
      </c>
      <c r="AE7" s="36">
        <v>108.98</v>
      </c>
      <c r="AF7" s="36">
        <v>114.44</v>
      </c>
      <c r="AG7" s="36">
        <v>113.03</v>
      </c>
      <c r="AH7" s="36">
        <v>0</v>
      </c>
      <c r="AI7" s="36">
        <v>0</v>
      </c>
      <c r="AJ7" s="36">
        <v>0</v>
      </c>
      <c r="AK7" s="36">
        <v>0</v>
      </c>
      <c r="AL7" s="36">
        <v>0</v>
      </c>
      <c r="AM7" s="36">
        <v>0.68</v>
      </c>
      <c r="AN7" s="36">
        <v>0.57999999999999996</v>
      </c>
      <c r="AO7" s="36">
        <v>0.45</v>
      </c>
      <c r="AP7" s="36">
        <v>0.34</v>
      </c>
      <c r="AQ7" s="36">
        <v>0</v>
      </c>
      <c r="AR7" s="36">
        <v>0.81</v>
      </c>
      <c r="AS7" s="36">
        <v>801.24</v>
      </c>
      <c r="AT7" s="36">
        <v>686.98</v>
      </c>
      <c r="AU7" s="36">
        <v>292.43</v>
      </c>
      <c r="AV7" s="36">
        <v>495.12</v>
      </c>
      <c r="AW7" s="36">
        <v>234.34</v>
      </c>
      <c r="AX7" s="36">
        <v>485.84</v>
      </c>
      <c r="AY7" s="36">
        <v>487.15</v>
      </c>
      <c r="AZ7" s="36">
        <v>475.07</v>
      </c>
      <c r="BA7" s="36">
        <v>473.46</v>
      </c>
      <c r="BB7" s="36">
        <v>240.81</v>
      </c>
      <c r="BC7" s="36">
        <v>264.16000000000003</v>
      </c>
      <c r="BD7" s="36">
        <v>277.89</v>
      </c>
      <c r="BE7" s="36">
        <v>280.42</v>
      </c>
      <c r="BF7" s="36">
        <v>254.27</v>
      </c>
      <c r="BG7" s="36">
        <v>216.31</v>
      </c>
      <c r="BH7" s="36">
        <v>197.28</v>
      </c>
      <c r="BI7" s="36">
        <v>306.12</v>
      </c>
      <c r="BJ7" s="36">
        <v>304.97000000000003</v>
      </c>
      <c r="BK7" s="36">
        <v>296.5</v>
      </c>
      <c r="BL7" s="36">
        <v>285.77</v>
      </c>
      <c r="BM7" s="36">
        <v>283.10000000000002</v>
      </c>
      <c r="BN7" s="36">
        <v>283.72000000000003</v>
      </c>
      <c r="BO7" s="36">
        <v>105.77</v>
      </c>
      <c r="BP7" s="36">
        <v>103.05</v>
      </c>
      <c r="BQ7" s="36">
        <v>104.89</v>
      </c>
      <c r="BR7" s="36">
        <v>109.37</v>
      </c>
      <c r="BS7" s="36">
        <v>116.3</v>
      </c>
      <c r="BT7" s="36">
        <v>102.8</v>
      </c>
      <c r="BU7" s="36">
        <v>100.35</v>
      </c>
      <c r="BV7" s="36">
        <v>100.42</v>
      </c>
      <c r="BW7" s="36">
        <v>100.77</v>
      </c>
      <c r="BX7" s="36">
        <v>107.74</v>
      </c>
      <c r="BY7" s="36">
        <v>104.6</v>
      </c>
      <c r="BZ7" s="36">
        <v>195.19</v>
      </c>
      <c r="CA7" s="36">
        <v>200.08</v>
      </c>
      <c r="CB7" s="36">
        <v>198.14</v>
      </c>
      <c r="CC7" s="36">
        <v>190.14</v>
      </c>
      <c r="CD7" s="36">
        <v>178.9</v>
      </c>
      <c r="CE7" s="36">
        <v>164.81</v>
      </c>
      <c r="CF7" s="36">
        <v>166.95</v>
      </c>
      <c r="CG7" s="36">
        <v>166.61</v>
      </c>
      <c r="CH7" s="36">
        <v>165.74</v>
      </c>
      <c r="CI7" s="36">
        <v>154.33000000000001</v>
      </c>
      <c r="CJ7" s="36">
        <v>164.21</v>
      </c>
      <c r="CK7" s="36">
        <v>54.43</v>
      </c>
      <c r="CL7" s="36">
        <v>54.04</v>
      </c>
      <c r="CM7" s="36">
        <v>53.24</v>
      </c>
      <c r="CN7" s="36">
        <v>63.03</v>
      </c>
      <c r="CO7" s="36">
        <v>62.63</v>
      </c>
      <c r="CP7" s="36">
        <v>65.510000000000005</v>
      </c>
      <c r="CQ7" s="36">
        <v>64.66</v>
      </c>
      <c r="CR7" s="36">
        <v>64.09</v>
      </c>
      <c r="CS7" s="36">
        <v>63.91</v>
      </c>
      <c r="CT7" s="36">
        <v>63.25</v>
      </c>
      <c r="CU7" s="36">
        <v>59.8</v>
      </c>
      <c r="CV7" s="36">
        <v>90.92</v>
      </c>
      <c r="CW7" s="36">
        <v>86.63</v>
      </c>
      <c r="CX7" s="36">
        <v>91.12</v>
      </c>
      <c r="CY7" s="36">
        <v>91.48</v>
      </c>
      <c r="CZ7" s="36">
        <v>91.38</v>
      </c>
      <c r="DA7" s="36">
        <v>91.27</v>
      </c>
      <c r="DB7" s="36">
        <v>90.63</v>
      </c>
      <c r="DC7" s="36">
        <v>91.19</v>
      </c>
      <c r="DD7" s="36">
        <v>91.45</v>
      </c>
      <c r="DE7" s="36">
        <v>91.07</v>
      </c>
      <c r="DF7" s="36">
        <v>89.78</v>
      </c>
      <c r="DG7" s="36">
        <v>46.67</v>
      </c>
      <c r="DH7" s="36">
        <v>48.26</v>
      </c>
      <c r="DI7" s="36">
        <v>47.7</v>
      </c>
      <c r="DJ7" s="36">
        <v>49.51</v>
      </c>
      <c r="DK7" s="36">
        <v>51.32</v>
      </c>
      <c r="DL7" s="36">
        <v>42.32</v>
      </c>
      <c r="DM7" s="36">
        <v>43.4</v>
      </c>
      <c r="DN7" s="36">
        <v>44.41</v>
      </c>
      <c r="DO7" s="36">
        <v>45.38</v>
      </c>
      <c r="DP7" s="36">
        <v>47.7</v>
      </c>
      <c r="DQ7" s="36">
        <v>46.31</v>
      </c>
      <c r="DR7" s="36">
        <v>3.3</v>
      </c>
      <c r="DS7" s="36">
        <v>4.42</v>
      </c>
      <c r="DT7" s="36">
        <v>5.49</v>
      </c>
      <c r="DU7" s="36">
        <v>7.75</v>
      </c>
      <c r="DV7" s="36">
        <v>9.73</v>
      </c>
      <c r="DW7" s="36">
        <v>10.07</v>
      </c>
      <c r="DX7" s="36">
        <v>10.94</v>
      </c>
      <c r="DY7" s="36">
        <v>12.28</v>
      </c>
      <c r="DZ7" s="36">
        <v>13.33</v>
      </c>
      <c r="EA7" s="36">
        <v>14.54</v>
      </c>
      <c r="EB7" s="36">
        <v>12.42</v>
      </c>
      <c r="EC7" s="36">
        <v>0.34</v>
      </c>
      <c r="ED7" s="36">
        <v>0.16</v>
      </c>
      <c r="EE7" s="36">
        <v>0.2</v>
      </c>
      <c r="EF7" s="36">
        <v>0.18</v>
      </c>
      <c r="EG7" s="36">
        <v>0.32</v>
      </c>
      <c r="EH7" s="36">
        <v>0.72</v>
      </c>
      <c r="EI7" s="36">
        <v>0.8</v>
      </c>
      <c r="EJ7" s="36">
        <v>0.74</v>
      </c>
      <c r="EK7" s="36">
        <v>0.76</v>
      </c>
      <c r="EL7" s="36">
        <v>0.69</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郡山市水道局</cp:lastModifiedBy>
  <dcterms:created xsi:type="dcterms:W3CDTF">2016-02-03T07:14:54Z</dcterms:created>
  <dcterms:modified xsi:type="dcterms:W3CDTF">2016-02-10T08:20:08Z</dcterms:modified>
  <cp:category/>
</cp:coreProperties>
</file>