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9855" windowHeight="8490" activeTab="0"/>
  </bookViews>
  <sheets>
    <sheet name="公表資料" sheetId="1" r:id="rId1"/>
  </sheets>
  <definedNames>
    <definedName name="_xlnm.Print_Area" localSheetId="0">'公表資料'!$A$1:$G$94</definedName>
    <definedName name="_xlnm.Print_Titles" localSheetId="0">'公表資料'!$43:$44</definedName>
  </definedNames>
  <calcPr fullCalcOnLoad="1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G7" authorId="0">
      <text>
        <r>
          <rPr>
            <b/>
            <sz val="9"/>
            <rFont val="ＭＳ Ｐゴシック"/>
            <family val="3"/>
          </rPr>
          <t xml:space="preserve">注意！
</t>
        </r>
        <r>
          <rPr>
            <sz val="9"/>
            <rFont val="ＭＳ Ｐゴシック"/>
            <family val="3"/>
          </rPr>
          <t>単位：百万円（百万円未満もコンマ以下で入力）で入力してください。
例：1,234,000円→1.234百万円</t>
        </r>
      </text>
    </comment>
    <comment ref="A33" authorId="0">
      <text>
        <r>
          <rPr>
            <b/>
            <sz val="9"/>
            <rFont val="ＭＳ Ｐゴシック"/>
            <family val="3"/>
          </rPr>
          <t xml:space="preserve">注意！
</t>
        </r>
        <r>
          <rPr>
            <sz val="9"/>
            <rFont val="ＭＳ Ｐゴシック"/>
            <family val="3"/>
          </rPr>
          <t xml:space="preserve">該当があれば、適宜欄を挿入。（該当がなければ、欄を設ける必要はありません。）
</t>
        </r>
      </text>
    </comment>
    <comment ref="D35" authorId="0">
      <text>
        <r>
          <rPr>
            <b/>
            <sz val="9"/>
            <rFont val="ＭＳ Ｐゴシック"/>
            <family val="3"/>
          </rPr>
          <t xml:space="preserve">注意！
</t>
        </r>
        <r>
          <rPr>
            <sz val="9"/>
            <rFont val="ＭＳ Ｐゴシック"/>
            <family val="3"/>
          </rPr>
          <t xml:space="preserve">単位：百万円（百万円未満もコンマ以下で入力）で入力してください。
</t>
        </r>
      </text>
    </comment>
    <comment ref="D38" authorId="0">
      <text>
        <r>
          <rPr>
            <b/>
            <sz val="9"/>
            <rFont val="ＭＳ Ｐゴシック"/>
            <family val="3"/>
          </rPr>
          <t xml:space="preserve">注意！
</t>
        </r>
        <r>
          <rPr>
            <sz val="9"/>
            <rFont val="ＭＳ Ｐゴシック"/>
            <family val="3"/>
          </rPr>
          <t>単位：百万円（百万円未満もコンマ以下で入力）で入力してください。</t>
        </r>
      </text>
    </comment>
    <comment ref="D36" authorId="0">
      <text>
        <r>
          <rPr>
            <b/>
            <sz val="9"/>
            <rFont val="ＭＳ Ｐゴシック"/>
            <family val="3"/>
          </rPr>
          <t xml:space="preserve">注意！
</t>
        </r>
        <r>
          <rPr>
            <sz val="9"/>
            <rFont val="ＭＳ Ｐゴシック"/>
            <family val="3"/>
          </rPr>
          <t>単位：百万円（百万円未満もコンマ以下で入力）で入力してください。</t>
        </r>
      </text>
    </comment>
    <comment ref="D37" authorId="0">
      <text>
        <r>
          <rPr>
            <b/>
            <sz val="9"/>
            <rFont val="ＭＳ Ｐゴシック"/>
            <family val="3"/>
          </rPr>
          <t xml:space="preserve">注意！
</t>
        </r>
        <r>
          <rPr>
            <sz val="9"/>
            <rFont val="ＭＳ Ｐゴシック"/>
            <family val="3"/>
          </rPr>
          <t>単位：百万円（百万円未満もコンマ以下で入力）で入力してください。</t>
        </r>
      </text>
    </comment>
    <comment ref="D39" authorId="0">
      <text>
        <r>
          <rPr>
            <b/>
            <sz val="9"/>
            <rFont val="ＭＳ Ｐゴシック"/>
            <family val="3"/>
          </rPr>
          <t xml:space="preserve">注意！
</t>
        </r>
        <r>
          <rPr>
            <sz val="9"/>
            <rFont val="ＭＳ Ｐゴシック"/>
            <family val="3"/>
          </rPr>
          <t>単位：百万円（百万円未満もコンマ以下で入力）で入力してください。</t>
        </r>
      </text>
    </comment>
    <comment ref="D41" authorId="0">
      <text>
        <r>
          <rPr>
            <b/>
            <sz val="9"/>
            <rFont val="ＭＳ Ｐゴシック"/>
            <family val="3"/>
          </rPr>
          <t xml:space="preserve">注意！
</t>
        </r>
        <r>
          <rPr>
            <sz val="9"/>
            <rFont val="ＭＳ Ｐゴシック"/>
            <family val="3"/>
          </rPr>
          <t>単位：百万円（百万円未満もコンマ以下で入力）で入力してください。</t>
        </r>
      </text>
    </comment>
    <comment ref="D40" authorId="0">
      <text>
        <r>
          <rPr>
            <b/>
            <sz val="9"/>
            <rFont val="ＭＳ Ｐゴシック"/>
            <family val="3"/>
          </rPr>
          <t xml:space="preserve">注意！
</t>
        </r>
        <r>
          <rPr>
            <sz val="9"/>
            <rFont val="ＭＳ Ｐゴシック"/>
            <family val="3"/>
          </rPr>
          <t>単位：百万円（百万円未満もコンマ以下で入力）で入力してください。</t>
        </r>
      </text>
    </comment>
  </commentList>
</comments>
</file>

<file path=xl/sharedStrings.xml><?xml version="1.0" encoding="utf-8"?>
<sst xmlns="http://schemas.openxmlformats.org/spreadsheetml/2006/main" count="172" uniqueCount="100">
  <si>
    <t>平成２１年度補正予算において設けられた
基金の執行状況等について</t>
  </si>
  <si>
    <t>単位：百万円</t>
  </si>
  <si>
    <t>基金名称</t>
  </si>
  <si>
    <t>基金設置法人名</t>
  </si>
  <si>
    <t>A</t>
  </si>
  <si>
    <t>（国からの交付決定額）</t>
  </si>
  <si>
    <t>（運用収入額）</t>
  </si>
  <si>
    <t>B</t>
  </si>
  <si>
    <t>C</t>
  </si>
  <si>
    <t>執行（支出）済み額</t>
  </si>
  <si>
    <t>E</t>
  </si>
  <si>
    <t>翌半期以降の執行
見込みについて</t>
  </si>
  <si>
    <t>（執行見込額）</t>
  </si>
  <si>
    <t>F　運用方法と運用収入実績について</t>
  </si>
  <si>
    <t>科目</t>
  </si>
  <si>
    <t>当該運用方法を選択している理由</t>
  </si>
  <si>
    <t>運用金額
(百万円）</t>
  </si>
  <si>
    <t>運用収入
(円)</t>
  </si>
  <si>
    <t>預貯金</t>
  </si>
  <si>
    <t>短期・長期信託</t>
  </si>
  <si>
    <t>有価証券</t>
  </si>
  <si>
    <t>国債</t>
  </si>
  <si>
    <t>政保債・地方債</t>
  </si>
  <si>
    <t>その他社債等</t>
  </si>
  <si>
    <t>D</t>
  </si>
  <si>
    <t>単位：円</t>
  </si>
  <si>
    <t>支出目的</t>
  </si>
  <si>
    <t>支出額</t>
  </si>
  <si>
    <t>支出相手先</t>
  </si>
  <si>
    <t>繰替運用</t>
  </si>
  <si>
    <t>スプリンクラー整備に対する助成金交付</t>
  </si>
  <si>
    <r>
      <t>&gt;2009/</t>
    </r>
    <r>
      <rPr>
        <sz val="11"/>
        <color indexed="9"/>
        <rFont val="ＭＳ Ｐゴシック"/>
        <family val="3"/>
      </rPr>
      <t>4</t>
    </r>
  </si>
  <si>
    <r>
      <t>&lt;2010</t>
    </r>
    <r>
      <rPr>
        <sz val="11"/>
        <color indexed="9"/>
        <rFont val="ＭＳ Ｐゴシック"/>
        <family val="3"/>
      </rPr>
      <t>/</t>
    </r>
    <r>
      <rPr>
        <sz val="11"/>
        <color indexed="9"/>
        <rFont val="ＭＳ Ｐゴシック"/>
        <family val="3"/>
      </rPr>
      <t>5/31</t>
    </r>
  </si>
  <si>
    <r>
      <t>&gt;20</t>
    </r>
    <r>
      <rPr>
        <sz val="11"/>
        <color indexed="9"/>
        <rFont val="ＭＳ Ｐゴシック"/>
        <family val="3"/>
      </rPr>
      <t>10</t>
    </r>
    <r>
      <rPr>
        <sz val="11"/>
        <color indexed="9"/>
        <rFont val="ＭＳ Ｐゴシック"/>
        <family val="3"/>
      </rPr>
      <t>/</t>
    </r>
    <r>
      <rPr>
        <sz val="11"/>
        <color indexed="9"/>
        <rFont val="ＭＳ Ｐゴシック"/>
        <family val="3"/>
      </rPr>
      <t>6/1</t>
    </r>
  </si>
  <si>
    <r>
      <t>&lt;2010/</t>
    </r>
    <r>
      <rPr>
        <sz val="11"/>
        <color indexed="9"/>
        <rFont val="ＭＳ Ｐゴシック"/>
        <family val="3"/>
      </rPr>
      <t>9</t>
    </r>
    <r>
      <rPr>
        <sz val="11"/>
        <color indexed="9"/>
        <rFont val="ＭＳ Ｐゴシック"/>
        <family val="3"/>
      </rPr>
      <t>/</t>
    </r>
    <r>
      <rPr>
        <sz val="11"/>
        <color indexed="9"/>
        <rFont val="ＭＳ Ｐゴシック"/>
        <family val="3"/>
      </rPr>
      <t>30</t>
    </r>
  </si>
  <si>
    <t>執行済み額（C)の
平成21年度分合計</t>
  </si>
  <si>
    <t>執行済み額（C)の
平成22年度分合計</t>
  </si>
  <si>
    <t>執行済み額（C)の
平成23年度分合計</t>
  </si>
  <si>
    <t>基金造成のための国からの交付決定額（平成21年度補正予算・平成23年度補正予算・平成24年度補正予算）
（運用収入を含む。）</t>
  </si>
  <si>
    <t>執行済み額（C)の内訳（『支出年月日』は「2010/7/15」又は「H22.7.15」の形式で入力）</t>
  </si>
  <si>
    <t>支出年月日</t>
  </si>
  <si>
    <t>執行済み額（C)の
平成24年度分合計</t>
  </si>
  <si>
    <t>リスクを回避しながら、運用益の最大化を図るため(H21.11.20～H22.3.31)</t>
  </si>
  <si>
    <t>リスクを回避しながら、運用益の最大化を図るため(H22.3.31～H22.9.30)</t>
  </si>
  <si>
    <t>リスクを回避しながら、運用益の最大化を図るため(H22.9.30～H23.3.31)</t>
  </si>
  <si>
    <t>リスクを回避しながら、運用益の最大化を図るため(H23.3.31～H23.9.30)</t>
  </si>
  <si>
    <t>リスクを回避しながら、運用益の最大化を図るため(H23.9.30～H24.3.30)</t>
  </si>
  <si>
    <t>リスクを回避しながら、運用益の最大化を図るため(H24.3.30～H24.9.28)</t>
  </si>
  <si>
    <t>リスクを回避しながら、運用益の最大化を図るため(H24.5.31～H24.9.28)</t>
  </si>
  <si>
    <t>リスクを回避しながら、運用益の最大化を図るため(H24.9.28～H25.3.29)</t>
  </si>
  <si>
    <t>リスクを回避しながら、運用益の最大化を図るため(H25.3.29～H26.3.31)</t>
  </si>
  <si>
    <t>補助金</t>
  </si>
  <si>
    <t>耐震化整備に対する補助</t>
  </si>
  <si>
    <t>いわき市</t>
  </si>
  <si>
    <t>補助金</t>
  </si>
  <si>
    <t>耐震化整備に対する補助</t>
  </si>
  <si>
    <t>いわき市</t>
  </si>
  <si>
    <t>（福）賢心会</t>
  </si>
  <si>
    <t>（福）いわき福音協会</t>
  </si>
  <si>
    <t>（福）矢吹救護院天風寮</t>
  </si>
  <si>
    <t>（福）天心会</t>
  </si>
  <si>
    <t>工事請負費</t>
  </si>
  <si>
    <t>スプリンクラー整備に対する費用</t>
  </si>
  <si>
    <t>福島県</t>
  </si>
  <si>
    <t>（福）郡山清和救護園</t>
  </si>
  <si>
    <t>（福）福音会</t>
  </si>
  <si>
    <t>（福）けやきの村</t>
  </si>
  <si>
    <t>（福）南陽会</t>
  </si>
  <si>
    <t>（福）福島県社会福祉事業団</t>
  </si>
  <si>
    <t>（福）鶴翔会</t>
  </si>
  <si>
    <t>スプリンクラー整備に対する助成金交付（22年度事故繰越分）</t>
  </si>
  <si>
    <t>スプリンクラー整備に対する助成金交付</t>
  </si>
  <si>
    <t>（福）陽光会</t>
  </si>
  <si>
    <t>（福）太陽学園</t>
  </si>
  <si>
    <t>（福）桜が丘学園</t>
  </si>
  <si>
    <t>返還金</t>
  </si>
  <si>
    <t>平成２２年度返還金の積立</t>
  </si>
  <si>
    <t>（福）安積愛育園</t>
  </si>
  <si>
    <t>（福）青葉学園</t>
  </si>
  <si>
    <t>（福）堀川愛生園</t>
  </si>
  <si>
    <t>スプリンクラー整備に対する助成金交付</t>
  </si>
  <si>
    <t>福島県</t>
  </si>
  <si>
    <t>福島県</t>
  </si>
  <si>
    <t>福島県社会福祉施設等耐震化等臨時特例基金</t>
  </si>
  <si>
    <t>リスクを回避しながら、運用益の最大化を図るため(H26.3.31～H26.9.30)</t>
  </si>
  <si>
    <t>執行済み額（C)の
平成25年度分合計</t>
  </si>
  <si>
    <t>耐震化整備に対する補助金交付（明許繰越）</t>
  </si>
  <si>
    <r>
      <t>耐震化及びスプリンクラー整備に対する助成金交付</t>
    </r>
    <r>
      <rPr>
        <sz val="9"/>
        <rFont val="ＭＳ Ｐゴシック"/>
        <family val="3"/>
      </rPr>
      <t>（事故繰越）</t>
    </r>
  </si>
  <si>
    <t>共生型福祉施設整備に対する補助</t>
  </si>
  <si>
    <t>(一社)ひまわりの家</t>
  </si>
  <si>
    <t>耐震化整備(老朽)に対する補助</t>
  </si>
  <si>
    <t>（福）白河学園</t>
  </si>
  <si>
    <t>耐震化整備(改築)に対する補助</t>
  </si>
  <si>
    <t>執行済み額（C)の
平成26年度分合計</t>
  </si>
  <si>
    <t>執行済み額（C)の
平成27年度上半期合計</t>
  </si>
  <si>
    <t>リスクを回避しながら、運用益の最大化を図るため(H26.9.30～H27.3.31)</t>
  </si>
  <si>
    <t>リスクを回避しながら、運用益の最大化を図るため(H27.3.31～H27.9.30)</t>
  </si>
  <si>
    <t>（福）牧人会</t>
  </si>
  <si>
    <t>平成26年度下半期終了時
におけるAの金額の残高
（A-C）</t>
  </si>
  <si>
    <t>H２６年度繰越５件のうち、上半期３件完成（執行済１件）
H２７年度下半期に残り２件について順次執行を予定している。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</si>
</sst>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百万円&quot;;[Red]\-#,##0&quot;百万円&quot;"/>
    <numFmt numFmtId="177" formatCode="&quot;(&quot;#,##0&quot;百万円)&quot;;[Red]&quot;(&quot;\-#,##0&quot;百万円)&quot;"/>
    <numFmt numFmtId="178" formatCode="#,##0&quot;円&quot;;[Red]\-#,##0&quot;円&quot;"/>
    <numFmt numFmtId="179" formatCode="m&quot;月&quot;"/>
    <numFmt numFmtId="180" formatCode="#,##0;&quot;▲ &quot;#,##0"/>
    <numFmt numFmtId="181" formatCode="[$-411]ge\.m\.d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9"/>
      <name val="HGS創英角ｺﾞｼｯｸUB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177" fontId="0" fillId="0" borderId="11" xfId="48" applyNumberFormat="1" applyFont="1" applyFill="1" applyBorder="1" applyAlignment="1" applyProtection="1">
      <alignment vertical="center"/>
      <protection locked="0"/>
    </xf>
    <xf numFmtId="177" fontId="0" fillId="0" borderId="12" xfId="48" applyNumberFormat="1" applyFont="1" applyFill="1" applyBorder="1" applyAlignment="1" applyProtection="1">
      <alignment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5" fillId="0" borderId="0" xfId="48" applyNumberFormat="1" applyFont="1" applyFill="1" applyBorder="1" applyAlignment="1" applyProtection="1">
      <alignment vertical="center"/>
      <protection locked="0"/>
    </xf>
    <xf numFmtId="38" fontId="0" fillId="0" borderId="0" xfId="48" applyFill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76" fontId="6" fillId="0" borderId="14" xfId="48" applyNumberFormat="1" applyFont="1" applyFill="1" applyBorder="1" applyAlignment="1" applyProtection="1">
      <alignment vertical="center" shrinkToFit="1"/>
      <protection/>
    </xf>
    <xf numFmtId="178" fontId="6" fillId="0" borderId="17" xfId="48" applyNumberFormat="1" applyFont="1" applyFill="1" applyBorder="1" applyAlignment="1">
      <alignment vertical="center"/>
    </xf>
    <xf numFmtId="176" fontId="6" fillId="0" borderId="14" xfId="48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0" fillId="0" borderId="14" xfId="0" applyFill="1" applyBorder="1" applyAlignment="1">
      <alignment horizontal="center" vertical="center" wrapText="1"/>
    </xf>
    <xf numFmtId="176" fontId="6" fillId="33" borderId="18" xfId="48" applyNumberFormat="1" applyFont="1" applyFill="1" applyBorder="1" applyAlignment="1" applyProtection="1">
      <alignment vertical="center"/>
      <protection/>
    </xf>
    <xf numFmtId="178" fontId="6" fillId="33" borderId="19" xfId="48" applyNumberFormat="1" applyFont="1" applyFill="1" applyBorder="1" applyAlignment="1">
      <alignment vertical="center"/>
    </xf>
    <xf numFmtId="176" fontId="6" fillId="0" borderId="20" xfId="48" applyNumberFormat="1" applyFont="1" applyFill="1" applyBorder="1" applyAlignment="1" applyProtection="1">
      <alignment vertical="center"/>
      <protection/>
    </xf>
    <xf numFmtId="178" fontId="6" fillId="0" borderId="21" xfId="48" applyNumberFormat="1" applyFont="1" applyFill="1" applyBorder="1" applyAlignment="1">
      <alignment vertical="center"/>
    </xf>
    <xf numFmtId="0" fontId="0" fillId="0" borderId="14" xfId="0" applyBorder="1" applyAlignment="1" applyProtection="1">
      <alignment vertical="center" wrapText="1"/>
      <protection locked="0"/>
    </xf>
    <xf numFmtId="38" fontId="0" fillId="0" borderId="14" xfId="48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38" fontId="0" fillId="0" borderId="14" xfId="48" applyFill="1" applyBorder="1" applyAlignment="1" applyProtection="1">
      <alignment vertical="center"/>
      <protection locked="0"/>
    </xf>
    <xf numFmtId="176" fontId="6" fillId="0" borderId="22" xfId="48" applyNumberFormat="1" applyFont="1" applyFill="1" applyBorder="1" applyAlignment="1" applyProtection="1">
      <alignment vertical="center"/>
      <protection/>
    </xf>
    <xf numFmtId="178" fontId="6" fillId="0" borderId="23" xfId="48" applyNumberFormat="1" applyFont="1" applyFill="1" applyBorder="1" applyAlignment="1">
      <alignment vertical="center"/>
    </xf>
    <xf numFmtId="176" fontId="6" fillId="0" borderId="22" xfId="48" applyNumberFormat="1" applyFont="1" applyFill="1" applyBorder="1" applyAlignment="1" applyProtection="1">
      <alignment horizontal="right" vertical="center" shrinkToFit="1"/>
      <protection/>
    </xf>
    <xf numFmtId="178" fontId="6" fillId="0" borderId="23" xfId="48" applyNumberFormat="1" applyFont="1" applyFill="1" applyBorder="1" applyAlignment="1">
      <alignment horizontal="right" vertical="center"/>
    </xf>
    <xf numFmtId="0" fontId="9" fillId="0" borderId="14" xfId="0" applyFont="1" applyBorder="1" applyAlignment="1" applyProtection="1">
      <alignment vertical="center" wrapText="1"/>
      <protection locked="0"/>
    </xf>
    <xf numFmtId="181" fontId="0" fillId="0" borderId="24" xfId="0" applyNumberFormat="1" applyBorder="1" applyAlignment="1" applyProtection="1">
      <alignment horizontal="center" vertical="center"/>
      <protection locked="0"/>
    </xf>
    <xf numFmtId="181" fontId="0" fillId="0" borderId="25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176" fontId="5" fillId="0" borderId="24" xfId="48" applyNumberFormat="1" applyFont="1" applyFill="1" applyBorder="1" applyAlignment="1">
      <alignment vertical="center"/>
    </xf>
    <xf numFmtId="176" fontId="5" fillId="0" borderId="26" xfId="48" applyNumberFormat="1" applyFont="1" applyFill="1" applyBorder="1" applyAlignment="1">
      <alignment vertical="center"/>
    </xf>
    <xf numFmtId="176" fontId="5" fillId="0" borderId="27" xfId="48" applyNumberFormat="1" applyFont="1" applyFill="1" applyBorder="1" applyAlignment="1">
      <alignment vertical="center"/>
    </xf>
    <xf numFmtId="176" fontId="5" fillId="0" borderId="28" xfId="48" applyNumberFormat="1" applyFont="1" applyFill="1" applyBorder="1" applyAlignment="1">
      <alignment vertical="center"/>
    </xf>
    <xf numFmtId="176" fontId="5" fillId="0" borderId="29" xfId="48" applyNumberFormat="1" applyFont="1" applyFill="1" applyBorder="1" applyAlignment="1">
      <alignment vertical="center"/>
    </xf>
    <xf numFmtId="176" fontId="5" fillId="0" borderId="30" xfId="48" applyNumberFormat="1" applyFont="1" applyFill="1" applyBorder="1" applyAlignment="1">
      <alignment vertical="center"/>
    </xf>
    <xf numFmtId="0" fontId="0" fillId="34" borderId="31" xfId="0" applyFill="1" applyBorder="1" applyAlignment="1">
      <alignment horizontal="left" vertical="center"/>
    </xf>
    <xf numFmtId="0" fontId="0" fillId="34" borderId="32" xfId="0" applyFill="1" applyBorder="1" applyAlignment="1">
      <alignment horizontal="left" vertical="center"/>
    </xf>
    <xf numFmtId="0" fontId="0" fillId="34" borderId="33" xfId="0" applyFill="1" applyBorder="1" applyAlignment="1">
      <alignment horizontal="left" vertical="center"/>
    </xf>
    <xf numFmtId="0" fontId="0" fillId="34" borderId="34" xfId="0" applyFill="1" applyBorder="1" applyAlignment="1">
      <alignment vertical="center" wrapText="1"/>
    </xf>
    <xf numFmtId="0" fontId="0" fillId="34" borderId="33" xfId="0" applyFill="1" applyBorder="1" applyAlignment="1">
      <alignment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176" fontId="5" fillId="0" borderId="15" xfId="48" applyNumberFormat="1" applyFont="1" applyFill="1" applyBorder="1" applyAlignment="1">
      <alignment vertical="center"/>
    </xf>
    <xf numFmtId="176" fontId="5" fillId="0" borderId="36" xfId="48" applyNumberFormat="1" applyFont="1" applyFill="1" applyBorder="1" applyAlignment="1">
      <alignment vertical="center"/>
    </xf>
    <xf numFmtId="176" fontId="5" fillId="0" borderId="37" xfId="48" applyNumberFormat="1" applyFont="1" applyFill="1" applyBorder="1" applyAlignment="1">
      <alignment vertical="center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50" xfId="0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76" fontId="5" fillId="0" borderId="14" xfId="48" applyNumberFormat="1" applyFont="1" applyFill="1" applyBorder="1" applyAlignment="1" applyProtection="1">
      <alignment vertical="center"/>
      <protection/>
    </xf>
    <xf numFmtId="176" fontId="5" fillId="0" borderId="17" xfId="48" applyNumberFormat="1" applyFont="1" applyFill="1" applyBorder="1" applyAlignment="1" applyProtection="1">
      <alignment vertical="center"/>
      <protection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2" xfId="0" applyFill="1" applyBorder="1" applyAlignment="1" applyProtection="1">
      <alignment vertical="center" wrapText="1"/>
      <protection locked="0"/>
    </xf>
    <xf numFmtId="0" fontId="0" fillId="0" borderId="54" xfId="0" applyFill="1" applyBorder="1" applyAlignment="1" applyProtection="1">
      <alignment vertical="center" wrapText="1"/>
      <protection locked="0"/>
    </xf>
    <xf numFmtId="0" fontId="0" fillId="0" borderId="55" xfId="0" applyFill="1" applyBorder="1" applyAlignment="1" applyProtection="1">
      <alignment vertical="center" wrapText="1"/>
      <protection locked="0"/>
    </xf>
    <xf numFmtId="0" fontId="0" fillId="0" borderId="56" xfId="0" applyFill="1" applyBorder="1" applyAlignment="1">
      <alignment horizontal="center" vertical="center"/>
    </xf>
    <xf numFmtId="176" fontId="5" fillId="0" borderId="56" xfId="48" applyNumberFormat="1" applyFont="1" applyFill="1" applyBorder="1" applyAlignment="1" applyProtection="1">
      <alignment vertical="center"/>
      <protection locked="0"/>
    </xf>
    <xf numFmtId="176" fontId="5" fillId="0" borderId="57" xfId="48" applyNumberFormat="1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 wrapText="1"/>
      <protection locked="0"/>
    </xf>
    <xf numFmtId="0" fontId="0" fillId="0" borderId="26" xfId="0" applyFill="1" applyBorder="1" applyAlignment="1" applyProtection="1">
      <alignment vertical="center" wrapText="1"/>
      <protection locked="0"/>
    </xf>
    <xf numFmtId="0" fontId="0" fillId="0" borderId="27" xfId="0" applyFill="1" applyBorder="1" applyAlignment="1" applyProtection="1">
      <alignment vertical="center" wrapText="1"/>
      <protection locked="0"/>
    </xf>
    <xf numFmtId="0" fontId="0" fillId="0" borderId="5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176" fontId="5" fillId="0" borderId="20" xfId="48" applyNumberFormat="1" applyFont="1" applyFill="1" applyBorder="1" applyAlignment="1" applyProtection="1">
      <alignment vertical="center"/>
      <protection/>
    </xf>
    <xf numFmtId="176" fontId="5" fillId="0" borderId="21" xfId="48" applyNumberFormat="1" applyFont="1" applyFill="1" applyBorder="1" applyAlignment="1" applyProtection="1">
      <alignment vertical="center"/>
      <protection/>
    </xf>
    <xf numFmtId="0" fontId="0" fillId="0" borderId="60" xfId="0" applyFill="1" applyBorder="1" applyAlignment="1">
      <alignment horizontal="right" vertical="center"/>
    </xf>
    <xf numFmtId="0" fontId="0" fillId="0" borderId="61" xfId="0" applyFill="1" applyBorder="1" applyAlignment="1">
      <alignment horizontal="right" vertical="center"/>
    </xf>
    <xf numFmtId="0" fontId="0" fillId="0" borderId="62" xfId="0" applyFill="1" applyBorder="1" applyAlignment="1">
      <alignment horizontal="right" vertical="center"/>
    </xf>
    <xf numFmtId="0" fontId="0" fillId="0" borderId="63" xfId="0" applyFill="1" applyBorder="1" applyAlignment="1">
      <alignment horizontal="right" vertical="center"/>
    </xf>
    <xf numFmtId="176" fontId="5" fillId="0" borderId="64" xfId="48" applyNumberFormat="1" applyFont="1" applyFill="1" applyBorder="1" applyAlignment="1">
      <alignment vertical="center"/>
    </xf>
    <xf numFmtId="176" fontId="5" fillId="0" borderId="65" xfId="48" applyNumberFormat="1" applyFont="1" applyFill="1" applyBorder="1" applyAlignment="1">
      <alignment vertical="center"/>
    </xf>
    <xf numFmtId="176" fontId="5" fillId="0" borderId="66" xfId="48" applyNumberFormat="1" applyFont="1" applyFill="1" applyBorder="1" applyAlignment="1">
      <alignment vertical="center"/>
    </xf>
    <xf numFmtId="0" fontId="3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0" fontId="0" fillId="33" borderId="65" xfId="0" applyFill="1" applyBorder="1" applyAlignment="1">
      <alignment vertical="center"/>
    </xf>
    <xf numFmtId="0" fontId="0" fillId="0" borderId="6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6" xfId="0" applyFill="1" applyBorder="1" applyAlignment="1" applyProtection="1">
      <alignment vertical="center" wrapText="1"/>
      <protection locked="0"/>
    </xf>
    <xf numFmtId="0" fontId="0" fillId="0" borderId="36" xfId="0" applyFill="1" applyBorder="1" applyAlignment="1" applyProtection="1">
      <alignment vertical="center" wrapText="1"/>
      <protection locked="0"/>
    </xf>
    <xf numFmtId="0" fontId="0" fillId="0" borderId="37" xfId="0" applyFill="1" applyBorder="1" applyAlignment="1" applyProtection="1">
      <alignment vertical="center" wrapText="1"/>
      <protection locked="0"/>
    </xf>
    <xf numFmtId="0" fontId="0" fillId="0" borderId="6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87"/>
  <sheetViews>
    <sheetView tabSelected="1" view="pageBreakPreview" zoomScale="85" zoomScaleSheetLayoutView="85" workbookViewId="0" topLeftCell="A1">
      <selection activeCell="D11" sqref="D11:G11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5.125" style="0" customWidth="1"/>
    <col min="6" max="6" width="12.875" style="0" customWidth="1"/>
    <col min="7" max="7" width="18.625" style="0" customWidth="1"/>
    <col min="8" max="8" width="2.50390625" style="0" customWidth="1"/>
  </cols>
  <sheetData>
    <row r="1" spans="1:7" ht="52.5" customHeight="1">
      <c r="A1" s="116" t="s">
        <v>0</v>
      </c>
      <c r="B1" s="117"/>
      <c r="C1" s="117"/>
      <c r="D1" s="117"/>
      <c r="E1" s="117"/>
      <c r="F1" s="117"/>
      <c r="G1" s="117"/>
    </row>
    <row r="2" spans="1:7" ht="15" customHeight="1">
      <c r="A2" s="1"/>
      <c r="B2" s="1"/>
      <c r="C2" s="1"/>
      <c r="D2" s="1"/>
      <c r="E2" s="1"/>
      <c r="F2" s="1"/>
      <c r="G2" s="1"/>
    </row>
    <row r="3" spans="1:7" ht="15" customHeight="1" thickBot="1">
      <c r="A3" s="118"/>
      <c r="B3" s="118"/>
      <c r="C3" s="1"/>
      <c r="D3" s="1"/>
      <c r="E3" s="1"/>
      <c r="F3" s="1"/>
      <c r="G3" s="2" t="s">
        <v>1</v>
      </c>
    </row>
    <row r="4" spans="1:7" s="3" customFormat="1" ht="30" customHeight="1">
      <c r="A4" s="119" t="s">
        <v>2</v>
      </c>
      <c r="B4" s="120"/>
      <c r="C4" s="121"/>
      <c r="D4" s="122" t="s">
        <v>83</v>
      </c>
      <c r="E4" s="123"/>
      <c r="F4" s="123"/>
      <c r="G4" s="124"/>
    </row>
    <row r="5" spans="1:7" s="3" customFormat="1" ht="30" customHeight="1">
      <c r="A5" s="125" t="s">
        <v>3</v>
      </c>
      <c r="B5" s="126"/>
      <c r="C5" s="85"/>
      <c r="D5" s="97" t="s">
        <v>82</v>
      </c>
      <c r="E5" s="98"/>
      <c r="F5" s="98"/>
      <c r="G5" s="99"/>
    </row>
    <row r="6" spans="1:7" s="3" customFormat="1" ht="45.75" customHeight="1">
      <c r="A6" s="63" t="s">
        <v>4</v>
      </c>
      <c r="B6" s="101" t="s">
        <v>38</v>
      </c>
      <c r="C6" s="102"/>
      <c r="D6" s="107">
        <f>G7+G8</f>
        <v>1966.977664</v>
      </c>
      <c r="E6" s="107"/>
      <c r="F6" s="107"/>
      <c r="G6" s="108"/>
    </row>
    <row r="7" spans="1:7" s="3" customFormat="1" ht="15.75" customHeight="1">
      <c r="A7" s="100"/>
      <c r="B7" s="103"/>
      <c r="C7" s="104"/>
      <c r="D7" s="109" t="s">
        <v>5</v>
      </c>
      <c r="E7" s="110"/>
      <c r="F7" s="110"/>
      <c r="G7" s="5">
        <v>1960.706</v>
      </c>
    </row>
    <row r="8" spans="1:7" s="3" customFormat="1" ht="15" customHeight="1">
      <c r="A8" s="61"/>
      <c r="B8" s="105"/>
      <c r="C8" s="106"/>
      <c r="D8" s="111" t="s">
        <v>6</v>
      </c>
      <c r="E8" s="112"/>
      <c r="F8" s="112"/>
      <c r="G8" s="6">
        <f>SUM(G16:G29,G33)/1000000</f>
        <v>6.271664</v>
      </c>
    </row>
    <row r="9" spans="1:7" s="3" customFormat="1" ht="45" customHeight="1">
      <c r="A9" s="4" t="s">
        <v>7</v>
      </c>
      <c r="B9" s="84" t="s">
        <v>98</v>
      </c>
      <c r="C9" s="85"/>
      <c r="D9" s="47">
        <f>D6-D10</f>
        <v>531.1262139999999</v>
      </c>
      <c r="E9" s="48"/>
      <c r="F9" s="48"/>
      <c r="G9" s="49"/>
    </row>
    <row r="10" spans="1:7" s="3" customFormat="1" ht="30" customHeight="1">
      <c r="A10" s="7" t="s">
        <v>8</v>
      </c>
      <c r="B10" s="43" t="s">
        <v>9</v>
      </c>
      <c r="C10" s="43"/>
      <c r="D10" s="86">
        <f>D35+D36+D37+D38+D39+D40+D41</f>
        <v>1435.85145</v>
      </c>
      <c r="E10" s="86"/>
      <c r="F10" s="86"/>
      <c r="G10" s="87"/>
    </row>
    <row r="11" spans="1:7" s="3" customFormat="1" ht="48.75" customHeight="1">
      <c r="A11" s="62" t="s">
        <v>10</v>
      </c>
      <c r="B11" s="89" t="s">
        <v>11</v>
      </c>
      <c r="C11" s="90"/>
      <c r="D11" s="91" t="s">
        <v>99</v>
      </c>
      <c r="E11" s="92"/>
      <c r="F11" s="92"/>
      <c r="G11" s="93"/>
    </row>
    <row r="12" spans="1:7" s="3" customFormat="1" ht="30" customHeight="1" thickBot="1">
      <c r="A12" s="88"/>
      <c r="B12" s="94" t="s">
        <v>12</v>
      </c>
      <c r="C12" s="94"/>
      <c r="D12" s="95">
        <f>D9</f>
        <v>531.1262139999999</v>
      </c>
      <c r="E12" s="95"/>
      <c r="F12" s="95"/>
      <c r="G12" s="96"/>
    </row>
    <row r="13" spans="1:7" s="3" customFormat="1" ht="14.25" customHeight="1">
      <c r="A13" s="9"/>
      <c r="B13" s="9"/>
      <c r="C13" s="9"/>
      <c r="D13" s="10"/>
      <c r="E13" s="10"/>
      <c r="F13" s="10"/>
      <c r="G13" s="10"/>
    </row>
    <row r="14" spans="1:7" s="3" customFormat="1" ht="14.25" customHeight="1" thickBot="1">
      <c r="A14" s="3" t="s">
        <v>13</v>
      </c>
      <c r="F14" s="11"/>
      <c r="G14" s="11"/>
    </row>
    <row r="15" spans="1:7" s="3" customFormat="1" ht="30" customHeight="1">
      <c r="A15" s="75" t="s">
        <v>14</v>
      </c>
      <c r="B15" s="56"/>
      <c r="C15" s="56"/>
      <c r="D15" s="76" t="s">
        <v>15</v>
      </c>
      <c r="E15" s="77"/>
      <c r="F15" s="12" t="s">
        <v>16</v>
      </c>
      <c r="G15" s="13" t="s">
        <v>17</v>
      </c>
    </row>
    <row r="16" spans="1:7" s="3" customFormat="1" ht="30" customHeight="1">
      <c r="A16" s="66" t="s">
        <v>18</v>
      </c>
      <c r="B16" s="67"/>
      <c r="C16" s="68"/>
      <c r="D16" s="38" t="s">
        <v>42</v>
      </c>
      <c r="E16" s="39"/>
      <c r="F16" s="14">
        <v>1960.706</v>
      </c>
      <c r="G16" s="15">
        <v>703705</v>
      </c>
    </row>
    <row r="17" spans="1:7" s="3" customFormat="1" ht="30" customHeight="1">
      <c r="A17" s="69"/>
      <c r="B17" s="70"/>
      <c r="C17" s="71"/>
      <c r="D17" s="38" t="s">
        <v>43</v>
      </c>
      <c r="E17" s="39"/>
      <c r="F17" s="14">
        <v>1937.298705</v>
      </c>
      <c r="G17" s="15">
        <v>971303</v>
      </c>
    </row>
    <row r="18" spans="1:7" s="3" customFormat="1" ht="30" customHeight="1">
      <c r="A18" s="69"/>
      <c r="B18" s="70"/>
      <c r="C18" s="71"/>
      <c r="D18" s="38" t="s">
        <v>44</v>
      </c>
      <c r="E18" s="39"/>
      <c r="F18" s="14">
        <v>1938.270008</v>
      </c>
      <c r="G18" s="15">
        <v>483239</v>
      </c>
    </row>
    <row r="19" spans="1:7" s="3" customFormat="1" ht="30" customHeight="1">
      <c r="A19" s="69"/>
      <c r="B19" s="70"/>
      <c r="C19" s="71"/>
      <c r="D19" s="38" t="s">
        <v>45</v>
      </c>
      <c r="E19" s="39"/>
      <c r="F19" s="14">
        <v>1476.623247</v>
      </c>
      <c r="G19" s="15">
        <v>919502</v>
      </c>
    </row>
    <row r="20" spans="1:7" s="3" customFormat="1" ht="30" customHeight="1">
      <c r="A20" s="69"/>
      <c r="B20" s="70"/>
      <c r="C20" s="71"/>
      <c r="D20" s="38" t="s">
        <v>46</v>
      </c>
      <c r="E20" s="39"/>
      <c r="F20" s="14">
        <v>1477.542749</v>
      </c>
      <c r="G20" s="15">
        <v>869102</v>
      </c>
    </row>
    <row r="21" spans="1:7" s="3" customFormat="1" ht="30" customHeight="1">
      <c r="A21" s="69"/>
      <c r="B21" s="70"/>
      <c r="C21" s="71"/>
      <c r="D21" s="38" t="s">
        <v>47</v>
      </c>
      <c r="E21" s="39"/>
      <c r="F21" s="14">
        <v>1193.886851</v>
      </c>
      <c r="G21" s="15">
        <v>603923</v>
      </c>
    </row>
    <row r="22" spans="1:7" s="3" customFormat="1" ht="30" customHeight="1">
      <c r="A22" s="69"/>
      <c r="B22" s="70"/>
      <c r="C22" s="71"/>
      <c r="D22" s="38" t="s">
        <v>48</v>
      </c>
      <c r="E22" s="39"/>
      <c r="F22" s="14">
        <v>4.212</v>
      </c>
      <c r="G22" s="15">
        <v>1080</v>
      </c>
    </row>
    <row r="23" spans="1:7" s="3" customFormat="1" ht="30" customHeight="1">
      <c r="A23" s="69"/>
      <c r="B23" s="70"/>
      <c r="C23" s="71"/>
      <c r="D23" s="38" t="s">
        <v>49</v>
      </c>
      <c r="E23" s="39"/>
      <c r="F23" s="14">
        <v>1198.703854</v>
      </c>
      <c r="G23" s="15">
        <v>584163</v>
      </c>
    </row>
    <row r="24" spans="1:7" s="3" customFormat="1" ht="30" customHeight="1">
      <c r="A24" s="69"/>
      <c r="B24" s="70"/>
      <c r="C24" s="71"/>
      <c r="D24" s="38" t="s">
        <v>50</v>
      </c>
      <c r="E24" s="39"/>
      <c r="F24" s="31">
        <v>743.593567</v>
      </c>
      <c r="G24" s="32">
        <v>630184</v>
      </c>
    </row>
    <row r="25" spans="1:7" s="3" customFormat="1" ht="30" customHeight="1">
      <c r="A25" s="69"/>
      <c r="B25" s="70"/>
      <c r="C25" s="71"/>
      <c r="D25" s="38" t="s">
        <v>84</v>
      </c>
      <c r="E25" s="39"/>
      <c r="F25" s="31">
        <v>692.223751</v>
      </c>
      <c r="G25" s="32">
        <v>238076</v>
      </c>
    </row>
    <row r="26" spans="1:7" s="3" customFormat="1" ht="30" customHeight="1">
      <c r="A26" s="69"/>
      <c r="B26" s="70"/>
      <c r="C26" s="71"/>
      <c r="D26" s="38" t="s">
        <v>95</v>
      </c>
      <c r="E26" s="39"/>
      <c r="F26" s="31">
        <v>348.177618</v>
      </c>
      <c r="G26" s="32">
        <v>138912</v>
      </c>
    </row>
    <row r="27" spans="1:7" s="3" customFormat="1" ht="30" customHeight="1">
      <c r="A27" s="72"/>
      <c r="B27" s="73"/>
      <c r="C27" s="74"/>
      <c r="D27" s="38" t="s">
        <v>96</v>
      </c>
      <c r="E27" s="39"/>
      <c r="F27" s="31">
        <v>321.674739</v>
      </c>
      <c r="G27" s="32">
        <v>128475</v>
      </c>
    </row>
    <row r="28" spans="1:7" s="3" customFormat="1" ht="30" customHeight="1" hidden="1">
      <c r="A28" s="80" t="s">
        <v>19</v>
      </c>
      <c r="B28" s="64"/>
      <c r="C28" s="64"/>
      <c r="D28" s="81"/>
      <c r="E28" s="82"/>
      <c r="F28" s="29">
        <v>0</v>
      </c>
      <c r="G28" s="30">
        <v>0</v>
      </c>
    </row>
    <row r="29" spans="1:7" s="3" customFormat="1" ht="30" customHeight="1" hidden="1">
      <c r="A29" s="83" t="s">
        <v>20</v>
      </c>
      <c r="B29" s="64"/>
      <c r="C29" s="64"/>
      <c r="D29" s="64"/>
      <c r="E29" s="64"/>
      <c r="F29" s="16">
        <v>0</v>
      </c>
      <c r="G29" s="15">
        <v>0</v>
      </c>
    </row>
    <row r="30" spans="1:7" s="3" customFormat="1" ht="30" customHeight="1" hidden="1">
      <c r="A30" s="61"/>
      <c r="B30" s="64" t="s">
        <v>21</v>
      </c>
      <c r="C30" s="64"/>
      <c r="D30" s="64"/>
      <c r="E30" s="64"/>
      <c r="F30" s="16"/>
      <c r="G30" s="15"/>
    </row>
    <row r="31" spans="1:7" s="3" customFormat="1" ht="30.75" customHeight="1" hidden="1">
      <c r="A31" s="62"/>
      <c r="B31" s="64" t="s">
        <v>22</v>
      </c>
      <c r="C31" s="64"/>
      <c r="D31" s="64"/>
      <c r="E31" s="64"/>
      <c r="F31" s="16"/>
      <c r="G31" s="15"/>
    </row>
    <row r="32" spans="1:7" s="3" customFormat="1" ht="30.75" customHeight="1" hidden="1">
      <c r="A32" s="63"/>
      <c r="B32" s="65" t="s">
        <v>23</v>
      </c>
      <c r="C32" s="65"/>
      <c r="D32" s="65"/>
      <c r="E32" s="65"/>
      <c r="F32" s="23"/>
      <c r="G32" s="24"/>
    </row>
    <row r="33" spans="1:7" s="3" customFormat="1" ht="30.75" customHeight="1" thickBot="1">
      <c r="A33" s="50" t="s">
        <v>29</v>
      </c>
      <c r="B33" s="51"/>
      <c r="C33" s="52"/>
      <c r="D33" s="53"/>
      <c r="E33" s="54"/>
      <c r="F33" s="21">
        <v>0</v>
      </c>
      <c r="G33" s="22">
        <v>0</v>
      </c>
    </row>
    <row r="34" spans="1:7" s="3" customFormat="1" ht="15" customHeight="1" thickBot="1">
      <c r="A34" s="17"/>
      <c r="B34" s="18"/>
      <c r="C34" s="18"/>
      <c r="D34" s="11"/>
      <c r="E34" s="11"/>
      <c r="F34" s="11"/>
      <c r="G34" s="11"/>
    </row>
    <row r="35" spans="1:7" s="3" customFormat="1" ht="30" customHeight="1">
      <c r="A35" s="55" t="s">
        <v>35</v>
      </c>
      <c r="B35" s="56"/>
      <c r="C35" s="56"/>
      <c r="D35" s="57">
        <v>24.111</v>
      </c>
      <c r="E35" s="58"/>
      <c r="F35" s="58"/>
      <c r="G35" s="59"/>
    </row>
    <row r="36" spans="1:7" s="3" customFormat="1" ht="30" customHeight="1">
      <c r="A36" s="40" t="s">
        <v>36</v>
      </c>
      <c r="B36" s="41"/>
      <c r="C36" s="41"/>
      <c r="D36" s="47">
        <v>462.13</v>
      </c>
      <c r="E36" s="48"/>
      <c r="F36" s="48"/>
      <c r="G36" s="49"/>
    </row>
    <row r="37" spans="1:7" s="3" customFormat="1" ht="30" customHeight="1">
      <c r="A37" s="40" t="s">
        <v>37</v>
      </c>
      <c r="B37" s="41"/>
      <c r="C37" s="41"/>
      <c r="D37" s="47">
        <v>280.313</v>
      </c>
      <c r="E37" s="48"/>
      <c r="F37" s="48"/>
      <c r="G37" s="49"/>
    </row>
    <row r="38" spans="1:7" s="3" customFormat="1" ht="30" customHeight="1">
      <c r="A38" s="40" t="s">
        <v>41</v>
      </c>
      <c r="B38" s="41"/>
      <c r="C38" s="41"/>
      <c r="D38" s="47">
        <v>455.69445</v>
      </c>
      <c r="E38" s="48"/>
      <c r="F38" s="48"/>
      <c r="G38" s="49"/>
    </row>
    <row r="39" spans="1:7" s="3" customFormat="1" ht="30" customHeight="1">
      <c r="A39" s="42" t="s">
        <v>85</v>
      </c>
      <c r="B39" s="43"/>
      <c r="C39" s="43"/>
      <c r="D39" s="44">
        <v>0</v>
      </c>
      <c r="E39" s="45"/>
      <c r="F39" s="45"/>
      <c r="G39" s="46"/>
    </row>
    <row r="40" spans="1:7" s="3" customFormat="1" ht="30" customHeight="1">
      <c r="A40" s="42" t="s">
        <v>93</v>
      </c>
      <c r="B40" s="43"/>
      <c r="C40" s="43"/>
      <c r="D40" s="44">
        <v>158.603</v>
      </c>
      <c r="E40" s="45"/>
      <c r="F40" s="45"/>
      <c r="G40" s="46"/>
    </row>
    <row r="41" spans="1:7" s="3" customFormat="1" ht="30" customHeight="1" thickBot="1">
      <c r="A41" s="78" t="s">
        <v>94</v>
      </c>
      <c r="B41" s="79"/>
      <c r="C41" s="79"/>
      <c r="D41" s="113">
        <v>55</v>
      </c>
      <c r="E41" s="114"/>
      <c r="F41" s="114"/>
      <c r="G41" s="115"/>
    </row>
    <row r="42" spans="1:7" s="3" customFormat="1" ht="14.25" customHeight="1">
      <c r="A42" s="18"/>
      <c r="B42" s="18"/>
      <c r="C42" s="18"/>
      <c r="D42" s="27" t="s">
        <v>31</v>
      </c>
      <c r="E42" s="27" t="s">
        <v>32</v>
      </c>
      <c r="F42" s="27" t="s">
        <v>33</v>
      </c>
      <c r="G42" s="27" t="s">
        <v>34</v>
      </c>
    </row>
    <row r="43" spans="1:7" s="3" customFormat="1" ht="14.25" customHeight="1">
      <c r="A43" s="9" t="s">
        <v>24</v>
      </c>
      <c r="B43" s="60" t="s">
        <v>39</v>
      </c>
      <c r="C43" s="60"/>
      <c r="D43" s="60"/>
      <c r="E43" s="60"/>
      <c r="F43" s="60"/>
      <c r="G43" s="19" t="s">
        <v>25</v>
      </c>
    </row>
    <row r="44" spans="1:7" s="3" customFormat="1" ht="14.25" customHeight="1">
      <c r="A44" s="43" t="s">
        <v>40</v>
      </c>
      <c r="B44" s="43"/>
      <c r="C44" s="43" t="s">
        <v>14</v>
      </c>
      <c r="D44" s="43"/>
      <c r="E44" s="20" t="s">
        <v>26</v>
      </c>
      <c r="F44" s="8" t="s">
        <v>27</v>
      </c>
      <c r="G44" s="8" t="s">
        <v>28</v>
      </c>
    </row>
    <row r="45" spans="1:7" s="3" customFormat="1" ht="27.75" customHeight="1">
      <c r="A45" s="34">
        <v>40329</v>
      </c>
      <c r="B45" s="35"/>
      <c r="C45" s="36" t="s">
        <v>51</v>
      </c>
      <c r="D45" s="37"/>
      <c r="E45" s="25" t="s">
        <v>52</v>
      </c>
      <c r="F45" s="26">
        <v>24111000</v>
      </c>
      <c r="G45" s="25" t="s">
        <v>53</v>
      </c>
    </row>
    <row r="46" spans="1:7" s="3" customFormat="1" ht="27.75" customHeight="1">
      <c r="A46" s="34">
        <v>40571</v>
      </c>
      <c r="B46" s="35"/>
      <c r="C46" s="36" t="s">
        <v>54</v>
      </c>
      <c r="D46" s="37"/>
      <c r="E46" s="25" t="s">
        <v>55</v>
      </c>
      <c r="F46" s="26">
        <v>243789000</v>
      </c>
      <c r="G46" s="25" t="s">
        <v>56</v>
      </c>
    </row>
    <row r="47" spans="1:7" s="3" customFormat="1" ht="27.75" customHeight="1">
      <c r="A47" s="34">
        <v>40592</v>
      </c>
      <c r="B47" s="35"/>
      <c r="C47" s="36" t="s">
        <v>54</v>
      </c>
      <c r="D47" s="37"/>
      <c r="E47" s="25" t="s">
        <v>30</v>
      </c>
      <c r="F47" s="26">
        <v>14542000</v>
      </c>
      <c r="G47" s="25" t="s">
        <v>57</v>
      </c>
    </row>
    <row r="48" spans="1:7" s="3" customFormat="1" ht="27.75" customHeight="1">
      <c r="A48" s="34">
        <v>40576</v>
      </c>
      <c r="B48" s="35"/>
      <c r="C48" s="36" t="s">
        <v>54</v>
      </c>
      <c r="D48" s="37"/>
      <c r="E48" s="25" t="s">
        <v>30</v>
      </c>
      <c r="F48" s="26">
        <v>22695000</v>
      </c>
      <c r="G48" s="25" t="s">
        <v>58</v>
      </c>
    </row>
    <row r="49" spans="1:7" s="3" customFormat="1" ht="27.75" customHeight="1">
      <c r="A49" s="34">
        <v>40611</v>
      </c>
      <c r="B49" s="35"/>
      <c r="C49" s="36" t="s">
        <v>54</v>
      </c>
      <c r="D49" s="37"/>
      <c r="E49" s="25" t="s">
        <v>30</v>
      </c>
      <c r="F49" s="26">
        <v>17640000</v>
      </c>
      <c r="G49" s="25" t="s">
        <v>59</v>
      </c>
    </row>
    <row r="50" spans="1:7" s="3" customFormat="1" ht="27.75" customHeight="1">
      <c r="A50" s="34">
        <v>40611</v>
      </c>
      <c r="B50" s="35"/>
      <c r="C50" s="36" t="s">
        <v>54</v>
      </c>
      <c r="D50" s="37"/>
      <c r="E50" s="25" t="s">
        <v>30</v>
      </c>
      <c r="F50" s="26">
        <v>19372000</v>
      </c>
      <c r="G50" s="25" t="s">
        <v>60</v>
      </c>
    </row>
    <row r="51" spans="1:7" s="3" customFormat="1" ht="27.75" customHeight="1">
      <c r="A51" s="34">
        <v>40618</v>
      </c>
      <c r="B51" s="35"/>
      <c r="C51" s="36" t="s">
        <v>61</v>
      </c>
      <c r="D51" s="37"/>
      <c r="E51" s="25" t="s">
        <v>62</v>
      </c>
      <c r="F51" s="26">
        <v>2526000</v>
      </c>
      <c r="G51" s="25" t="s">
        <v>63</v>
      </c>
    </row>
    <row r="52" spans="1:7" s="3" customFormat="1" ht="27.75" customHeight="1">
      <c r="A52" s="34">
        <v>40676</v>
      </c>
      <c r="B52" s="35"/>
      <c r="C52" s="36" t="s">
        <v>54</v>
      </c>
      <c r="D52" s="37"/>
      <c r="E52" s="25" t="s">
        <v>30</v>
      </c>
      <c r="F52" s="26">
        <v>7982000</v>
      </c>
      <c r="G52" s="25" t="s">
        <v>64</v>
      </c>
    </row>
    <row r="53" spans="1:7" s="3" customFormat="1" ht="27.75" customHeight="1">
      <c r="A53" s="34">
        <v>40686</v>
      </c>
      <c r="B53" s="35"/>
      <c r="C53" s="36" t="s">
        <v>54</v>
      </c>
      <c r="D53" s="37"/>
      <c r="E53" s="25" t="s">
        <v>30</v>
      </c>
      <c r="F53" s="26">
        <v>12337000</v>
      </c>
      <c r="G53" s="25" t="s">
        <v>65</v>
      </c>
    </row>
    <row r="54" spans="1:7" s="3" customFormat="1" ht="27.75" customHeight="1">
      <c r="A54" s="34">
        <v>40693</v>
      </c>
      <c r="B54" s="35"/>
      <c r="C54" s="36" t="s">
        <v>54</v>
      </c>
      <c r="D54" s="37"/>
      <c r="E54" s="25" t="s">
        <v>30</v>
      </c>
      <c r="F54" s="26">
        <v>3063000</v>
      </c>
      <c r="G54" s="25" t="s">
        <v>66</v>
      </c>
    </row>
    <row r="55" spans="1:7" s="3" customFormat="1" ht="27.75" customHeight="1">
      <c r="A55" s="34">
        <v>40693</v>
      </c>
      <c r="B55" s="35"/>
      <c r="C55" s="36" t="s">
        <v>54</v>
      </c>
      <c r="D55" s="37"/>
      <c r="E55" s="25" t="s">
        <v>30</v>
      </c>
      <c r="F55" s="26">
        <v>19255000</v>
      </c>
      <c r="G55" s="25" t="s">
        <v>67</v>
      </c>
    </row>
    <row r="56" spans="1:7" s="3" customFormat="1" ht="27.75" customHeight="1">
      <c r="A56" s="34">
        <v>40694</v>
      </c>
      <c r="B56" s="35"/>
      <c r="C56" s="36" t="s">
        <v>54</v>
      </c>
      <c r="D56" s="37"/>
      <c r="E56" s="25" t="s">
        <v>30</v>
      </c>
      <c r="F56" s="26">
        <v>16841000</v>
      </c>
      <c r="G56" s="25" t="s">
        <v>66</v>
      </c>
    </row>
    <row r="57" spans="1:7" s="3" customFormat="1" ht="27.75" customHeight="1">
      <c r="A57" s="34">
        <v>40694</v>
      </c>
      <c r="B57" s="35"/>
      <c r="C57" s="36" t="s">
        <v>54</v>
      </c>
      <c r="D57" s="37"/>
      <c r="E57" s="25" t="s">
        <v>30</v>
      </c>
      <c r="F57" s="26">
        <v>10072000</v>
      </c>
      <c r="G57" s="25" t="s">
        <v>66</v>
      </c>
    </row>
    <row r="58" spans="1:7" s="3" customFormat="1" ht="27.75" customHeight="1">
      <c r="A58" s="34">
        <v>40694</v>
      </c>
      <c r="B58" s="35"/>
      <c r="C58" s="36" t="s">
        <v>54</v>
      </c>
      <c r="D58" s="37"/>
      <c r="E58" s="25" t="s">
        <v>30</v>
      </c>
      <c r="F58" s="26">
        <v>15842000</v>
      </c>
      <c r="G58" s="25" t="s">
        <v>68</v>
      </c>
    </row>
    <row r="59" spans="1:7" s="3" customFormat="1" ht="27.75" customHeight="1">
      <c r="A59" s="34">
        <v>40694</v>
      </c>
      <c r="B59" s="35"/>
      <c r="C59" s="36" t="s">
        <v>54</v>
      </c>
      <c r="D59" s="37"/>
      <c r="E59" s="25" t="s">
        <v>30</v>
      </c>
      <c r="F59" s="26">
        <v>11965000</v>
      </c>
      <c r="G59" s="25" t="s">
        <v>69</v>
      </c>
    </row>
    <row r="60" spans="1:7" s="3" customFormat="1" ht="27.75" customHeight="1">
      <c r="A60" s="34">
        <v>40694</v>
      </c>
      <c r="B60" s="35"/>
      <c r="C60" s="36" t="s">
        <v>54</v>
      </c>
      <c r="D60" s="37"/>
      <c r="E60" s="33" t="s">
        <v>87</v>
      </c>
      <c r="F60" s="26">
        <v>44209000</v>
      </c>
      <c r="G60" s="25" t="s">
        <v>63</v>
      </c>
    </row>
    <row r="61" spans="1:7" s="3" customFormat="1" ht="27.75" customHeight="1">
      <c r="A61" s="34">
        <v>40998</v>
      </c>
      <c r="B61" s="35"/>
      <c r="C61" s="36" t="s">
        <v>54</v>
      </c>
      <c r="D61" s="37"/>
      <c r="E61" s="33" t="s">
        <v>70</v>
      </c>
      <c r="F61" s="26">
        <v>26036000</v>
      </c>
      <c r="G61" s="25" t="s">
        <v>63</v>
      </c>
    </row>
    <row r="62" spans="1:7" s="3" customFormat="1" ht="27.75" customHeight="1">
      <c r="A62" s="34">
        <v>41060</v>
      </c>
      <c r="B62" s="35"/>
      <c r="C62" s="36" t="s">
        <v>54</v>
      </c>
      <c r="D62" s="37"/>
      <c r="E62" s="33" t="s">
        <v>86</v>
      </c>
      <c r="F62" s="26">
        <v>127050000</v>
      </c>
      <c r="G62" s="25" t="s">
        <v>63</v>
      </c>
    </row>
    <row r="63" spans="1:7" s="3" customFormat="1" ht="27.75" customHeight="1">
      <c r="A63" s="34">
        <v>41047</v>
      </c>
      <c r="B63" s="35"/>
      <c r="C63" s="36" t="s">
        <v>54</v>
      </c>
      <c r="D63" s="37"/>
      <c r="E63" s="25" t="s">
        <v>71</v>
      </c>
      <c r="F63" s="26">
        <v>6247000</v>
      </c>
      <c r="G63" s="25" t="s">
        <v>72</v>
      </c>
    </row>
    <row r="64" spans="1:7" s="3" customFormat="1" ht="27.75" customHeight="1">
      <c r="A64" s="34">
        <v>41047</v>
      </c>
      <c r="B64" s="35"/>
      <c r="C64" s="36" t="s">
        <v>54</v>
      </c>
      <c r="D64" s="37"/>
      <c r="E64" s="25" t="s">
        <v>71</v>
      </c>
      <c r="F64" s="26">
        <v>7874000</v>
      </c>
      <c r="G64" s="25" t="s">
        <v>72</v>
      </c>
    </row>
    <row r="65" spans="1:7" s="3" customFormat="1" ht="27.75" customHeight="1">
      <c r="A65" s="34">
        <v>41047</v>
      </c>
      <c r="B65" s="35"/>
      <c r="C65" s="36" t="s">
        <v>54</v>
      </c>
      <c r="D65" s="37"/>
      <c r="E65" s="25" t="s">
        <v>80</v>
      </c>
      <c r="F65" s="26">
        <v>5853000</v>
      </c>
      <c r="G65" s="25" t="s">
        <v>73</v>
      </c>
    </row>
    <row r="66" spans="1:7" s="3" customFormat="1" ht="27.75" customHeight="1">
      <c r="A66" s="34">
        <v>41047</v>
      </c>
      <c r="B66" s="35"/>
      <c r="C66" s="36" t="s">
        <v>54</v>
      </c>
      <c r="D66" s="37"/>
      <c r="E66" s="25" t="s">
        <v>80</v>
      </c>
      <c r="F66" s="26">
        <v>17000000</v>
      </c>
      <c r="G66" s="25" t="s">
        <v>74</v>
      </c>
    </row>
    <row r="67" spans="1:7" s="3" customFormat="1" ht="27.75" customHeight="1">
      <c r="A67" s="34">
        <v>41047</v>
      </c>
      <c r="B67" s="35"/>
      <c r="C67" s="36" t="s">
        <v>54</v>
      </c>
      <c r="D67" s="37"/>
      <c r="E67" s="25" t="s">
        <v>80</v>
      </c>
      <c r="F67" s="26">
        <v>26618000</v>
      </c>
      <c r="G67" s="25" t="s">
        <v>58</v>
      </c>
    </row>
    <row r="68" spans="1:7" s="3" customFormat="1" ht="27.75" customHeight="1">
      <c r="A68" s="34">
        <v>41005</v>
      </c>
      <c r="B68" s="35"/>
      <c r="C68" s="36" t="s">
        <v>54</v>
      </c>
      <c r="D68" s="37"/>
      <c r="E68" s="25" t="s">
        <v>80</v>
      </c>
      <c r="F68" s="26">
        <v>21840000</v>
      </c>
      <c r="G68" s="25" t="s">
        <v>56</v>
      </c>
    </row>
    <row r="69" spans="1:7" s="3" customFormat="1" ht="27.75" customHeight="1">
      <c r="A69" s="34">
        <v>41005</v>
      </c>
      <c r="B69" s="35"/>
      <c r="C69" s="36" t="s">
        <v>54</v>
      </c>
      <c r="D69" s="37"/>
      <c r="E69" s="25" t="s">
        <v>80</v>
      </c>
      <c r="F69" s="26">
        <v>5401000</v>
      </c>
      <c r="G69" s="25" t="s">
        <v>56</v>
      </c>
    </row>
    <row r="70" spans="1:7" s="3" customFormat="1" ht="27.75" customHeight="1">
      <c r="A70" s="34">
        <v>41054</v>
      </c>
      <c r="B70" s="35"/>
      <c r="C70" s="36" t="s">
        <v>54</v>
      </c>
      <c r="D70" s="37"/>
      <c r="E70" s="25" t="s">
        <v>80</v>
      </c>
      <c r="F70" s="26">
        <v>12600000</v>
      </c>
      <c r="G70" s="25" t="s">
        <v>56</v>
      </c>
    </row>
    <row r="71" spans="1:7" s="3" customFormat="1" ht="27.75" customHeight="1">
      <c r="A71" s="34">
        <v>41010</v>
      </c>
      <c r="B71" s="35"/>
      <c r="C71" s="36" t="s">
        <v>54</v>
      </c>
      <c r="D71" s="37"/>
      <c r="E71" s="25" t="s">
        <v>80</v>
      </c>
      <c r="F71" s="26">
        <v>4462000</v>
      </c>
      <c r="G71" s="25" t="s">
        <v>56</v>
      </c>
    </row>
    <row r="72" spans="1:7" s="3" customFormat="1" ht="27.75" customHeight="1">
      <c r="A72" s="34">
        <v>41054</v>
      </c>
      <c r="B72" s="35"/>
      <c r="C72" s="36" t="s">
        <v>54</v>
      </c>
      <c r="D72" s="37"/>
      <c r="E72" s="25" t="s">
        <v>80</v>
      </c>
      <c r="F72" s="26">
        <v>19332000</v>
      </c>
      <c r="G72" s="25" t="s">
        <v>56</v>
      </c>
    </row>
    <row r="73" spans="1:7" s="3" customFormat="1" ht="27.75" customHeight="1">
      <c r="A73" s="34">
        <v>41362</v>
      </c>
      <c r="B73" s="35"/>
      <c r="C73" s="36" t="s">
        <v>75</v>
      </c>
      <c r="D73" s="37"/>
      <c r="E73" s="25" t="s">
        <v>76</v>
      </c>
      <c r="F73" s="26">
        <v>-2896550</v>
      </c>
      <c r="G73" s="25" t="s">
        <v>81</v>
      </c>
    </row>
    <row r="74" spans="1:7" s="3" customFormat="1" ht="27.75" customHeight="1">
      <c r="A74" s="34">
        <v>41421</v>
      </c>
      <c r="B74" s="35"/>
      <c r="C74" s="36" t="s">
        <v>54</v>
      </c>
      <c r="D74" s="37"/>
      <c r="E74" s="25" t="s">
        <v>55</v>
      </c>
      <c r="F74" s="26">
        <v>133400000</v>
      </c>
      <c r="G74" s="25" t="s">
        <v>77</v>
      </c>
    </row>
    <row r="75" spans="1:7" s="3" customFormat="1" ht="27.75" customHeight="1">
      <c r="A75" s="34">
        <v>41424</v>
      </c>
      <c r="B75" s="35"/>
      <c r="C75" s="36" t="s">
        <v>54</v>
      </c>
      <c r="D75" s="37"/>
      <c r="E75" s="25" t="s">
        <v>55</v>
      </c>
      <c r="F75" s="26">
        <v>97301000</v>
      </c>
      <c r="G75" s="25" t="s">
        <v>56</v>
      </c>
    </row>
    <row r="76" spans="1:7" s="3" customFormat="1" ht="27.75" customHeight="1">
      <c r="A76" s="34">
        <v>41411</v>
      </c>
      <c r="B76" s="35"/>
      <c r="C76" s="36" t="s">
        <v>54</v>
      </c>
      <c r="D76" s="37"/>
      <c r="E76" s="25" t="s">
        <v>55</v>
      </c>
      <c r="F76" s="26">
        <v>60090000</v>
      </c>
      <c r="G76" s="25" t="s">
        <v>78</v>
      </c>
    </row>
    <row r="77" spans="1:7" s="3" customFormat="1" ht="27.75" customHeight="1">
      <c r="A77" s="34">
        <v>41424</v>
      </c>
      <c r="B77" s="35"/>
      <c r="C77" s="36" t="s">
        <v>54</v>
      </c>
      <c r="D77" s="37"/>
      <c r="E77" s="25" t="s">
        <v>55</v>
      </c>
      <c r="F77" s="26">
        <v>167800000</v>
      </c>
      <c r="G77" s="25" t="s">
        <v>79</v>
      </c>
    </row>
    <row r="78" spans="1:7" s="3" customFormat="1" ht="27.75" customHeight="1">
      <c r="A78" s="34">
        <v>42039</v>
      </c>
      <c r="B78" s="35"/>
      <c r="C78" s="36" t="s">
        <v>54</v>
      </c>
      <c r="D78" s="37"/>
      <c r="E78" s="33" t="s">
        <v>88</v>
      </c>
      <c r="F78" s="26">
        <v>52000000</v>
      </c>
      <c r="G78" s="33" t="s">
        <v>89</v>
      </c>
    </row>
    <row r="79" spans="1:7" s="3" customFormat="1" ht="27.75" customHeight="1">
      <c r="A79" s="34">
        <v>42124</v>
      </c>
      <c r="B79" s="35"/>
      <c r="C79" s="36" t="s">
        <v>54</v>
      </c>
      <c r="D79" s="37"/>
      <c r="E79" s="33" t="s">
        <v>90</v>
      </c>
      <c r="F79" s="26">
        <v>39483000</v>
      </c>
      <c r="G79" s="33" t="s">
        <v>91</v>
      </c>
    </row>
    <row r="80" spans="1:7" s="3" customFormat="1" ht="27.75" customHeight="1">
      <c r="A80" s="34">
        <v>42124</v>
      </c>
      <c r="B80" s="35"/>
      <c r="C80" s="36" t="s">
        <v>54</v>
      </c>
      <c r="D80" s="37"/>
      <c r="E80" s="33" t="s">
        <v>92</v>
      </c>
      <c r="F80" s="26">
        <v>67120000</v>
      </c>
      <c r="G80" s="33" t="s">
        <v>78</v>
      </c>
    </row>
    <row r="81" spans="1:7" ht="27.75" customHeight="1">
      <c r="A81" s="34">
        <v>42237</v>
      </c>
      <c r="B81" s="35"/>
      <c r="C81" s="36" t="s">
        <v>54</v>
      </c>
      <c r="D81" s="37"/>
      <c r="E81" s="33" t="s">
        <v>88</v>
      </c>
      <c r="F81" s="26">
        <v>55000000</v>
      </c>
      <c r="G81" s="33" t="s">
        <v>97</v>
      </c>
    </row>
    <row r="82" spans="1:7" ht="27.75" customHeight="1">
      <c r="A82" s="34"/>
      <c r="B82" s="35"/>
      <c r="C82" s="36"/>
      <c r="D82" s="37"/>
      <c r="E82" s="33"/>
      <c r="F82" s="26"/>
      <c r="G82" s="33"/>
    </row>
    <row r="83" spans="1:7" ht="27.75" customHeight="1">
      <c r="A83" s="34"/>
      <c r="B83" s="35"/>
      <c r="C83" s="36"/>
      <c r="D83" s="37"/>
      <c r="E83" s="33"/>
      <c r="F83" s="26"/>
      <c r="G83" s="33"/>
    </row>
    <row r="84" spans="1:7" ht="27.75" customHeight="1">
      <c r="A84" s="34"/>
      <c r="B84" s="35"/>
      <c r="C84" s="36"/>
      <c r="D84" s="37"/>
      <c r="E84" s="33"/>
      <c r="F84" s="26"/>
      <c r="G84" s="33"/>
    </row>
    <row r="85" spans="1:7" ht="27.75" customHeight="1">
      <c r="A85" s="34"/>
      <c r="B85" s="35"/>
      <c r="C85" s="36"/>
      <c r="D85" s="37"/>
      <c r="E85" s="33"/>
      <c r="F85" s="26"/>
      <c r="G85" s="33"/>
    </row>
    <row r="86" spans="1:7" ht="27.75" customHeight="1">
      <c r="A86" s="34"/>
      <c r="B86" s="35"/>
      <c r="C86" s="36"/>
      <c r="D86" s="37"/>
      <c r="E86" s="33"/>
      <c r="F86" s="26"/>
      <c r="G86" s="33"/>
    </row>
    <row r="87" ht="27.75" customHeight="1">
      <c r="F87" s="28">
        <f>SUM(F45:F86)</f>
        <v>1435851450</v>
      </c>
    </row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</sheetData>
  <sheetProtection/>
  <mergeCells count="149">
    <mergeCell ref="A80:B80"/>
    <mergeCell ref="C80:D80"/>
    <mergeCell ref="D41:G41"/>
    <mergeCell ref="A1:G1"/>
    <mergeCell ref="A3:B3"/>
    <mergeCell ref="A4:C4"/>
    <mergeCell ref="D4:G4"/>
    <mergeCell ref="A5:C5"/>
    <mergeCell ref="D5:G5"/>
    <mergeCell ref="A6:A8"/>
    <mergeCell ref="B6:C8"/>
    <mergeCell ref="D6:G6"/>
    <mergeCell ref="D7:F7"/>
    <mergeCell ref="D8:F8"/>
    <mergeCell ref="B9:C9"/>
    <mergeCell ref="D9:G9"/>
    <mergeCell ref="B10:C10"/>
    <mergeCell ref="D10:G10"/>
    <mergeCell ref="D27:E27"/>
    <mergeCell ref="A11:A12"/>
    <mergeCell ref="B11:C11"/>
    <mergeCell ref="D11:G11"/>
    <mergeCell ref="B12:C12"/>
    <mergeCell ref="D12:G12"/>
    <mergeCell ref="A15:C15"/>
    <mergeCell ref="D15:E15"/>
    <mergeCell ref="A41:C41"/>
    <mergeCell ref="D16:E16"/>
    <mergeCell ref="A28:C28"/>
    <mergeCell ref="D28:E28"/>
    <mergeCell ref="A29:C29"/>
    <mergeCell ref="D29:E29"/>
    <mergeCell ref="D17:E17"/>
    <mergeCell ref="D18:E18"/>
    <mergeCell ref="D19:E19"/>
    <mergeCell ref="D20:E20"/>
    <mergeCell ref="A30:A32"/>
    <mergeCell ref="B30:C30"/>
    <mergeCell ref="D30:E30"/>
    <mergeCell ref="B31:C31"/>
    <mergeCell ref="D31:E31"/>
    <mergeCell ref="B32:C32"/>
    <mergeCell ref="D32:E32"/>
    <mergeCell ref="A16:C27"/>
    <mergeCell ref="A33:C33"/>
    <mergeCell ref="D33:E33"/>
    <mergeCell ref="A35:C35"/>
    <mergeCell ref="D35:G35"/>
    <mergeCell ref="A36:C36"/>
    <mergeCell ref="D36:G36"/>
    <mergeCell ref="A79:B79"/>
    <mergeCell ref="C79:D79"/>
    <mergeCell ref="A46:B46"/>
    <mergeCell ref="C46:D46"/>
    <mergeCell ref="A47:B47"/>
    <mergeCell ref="C47:D47"/>
    <mergeCell ref="A48:B48"/>
    <mergeCell ref="C48:D48"/>
    <mergeCell ref="A52:B52"/>
    <mergeCell ref="C52:D52"/>
    <mergeCell ref="C49:D49"/>
    <mergeCell ref="A50:B50"/>
    <mergeCell ref="C50:D50"/>
    <mergeCell ref="A39:C39"/>
    <mergeCell ref="D39:G39"/>
    <mergeCell ref="A44:B44"/>
    <mergeCell ref="C44:D44"/>
    <mergeCell ref="A45:B45"/>
    <mergeCell ref="B43:F43"/>
    <mergeCell ref="D37:G37"/>
    <mergeCell ref="A38:C38"/>
    <mergeCell ref="D38:G38"/>
    <mergeCell ref="A51:B51"/>
    <mergeCell ref="C51:D51"/>
    <mergeCell ref="D21:E21"/>
    <mergeCell ref="D22:E22"/>
    <mergeCell ref="D23:E23"/>
    <mergeCell ref="D26:E26"/>
    <mergeCell ref="A49:B49"/>
    <mergeCell ref="C53:D53"/>
    <mergeCell ref="A53:B53"/>
    <mergeCell ref="D24:E24"/>
    <mergeCell ref="C45:D45"/>
    <mergeCell ref="A37:C37"/>
    <mergeCell ref="A54:B54"/>
    <mergeCell ref="C54:D54"/>
    <mergeCell ref="A40:C40"/>
    <mergeCell ref="D40:G40"/>
    <mergeCell ref="D25:E25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73:B73"/>
    <mergeCell ref="C73:D73"/>
    <mergeCell ref="A74:B74"/>
    <mergeCell ref="C74:D74"/>
    <mergeCell ref="A69:B69"/>
    <mergeCell ref="C69:D69"/>
    <mergeCell ref="A70:B70"/>
    <mergeCell ref="C70:D70"/>
    <mergeCell ref="A71:B71"/>
    <mergeCell ref="C71:D71"/>
    <mergeCell ref="A72:B72"/>
    <mergeCell ref="C72:D72"/>
    <mergeCell ref="C78:D78"/>
    <mergeCell ref="A78:B78"/>
    <mergeCell ref="A75:B75"/>
    <mergeCell ref="C75:D75"/>
    <mergeCell ref="A76:B76"/>
    <mergeCell ref="C76:D76"/>
    <mergeCell ref="A77:B77"/>
    <mergeCell ref="C77:D77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</mergeCells>
  <conditionalFormatting sqref="A44:G44 F87">
    <cfRule type="cellIs" priority="20" dxfId="11" operator="notEqual" stopIfTrue="1">
      <formula>0</formula>
    </cfRule>
  </conditionalFormatting>
  <conditionalFormatting sqref="A45:A77">
    <cfRule type="cellIs" priority="11" dxfId="11" operator="notEqual" stopIfTrue="1">
      <formula>0</formula>
    </cfRule>
  </conditionalFormatting>
  <conditionalFormatting sqref="C45:G77">
    <cfRule type="cellIs" priority="12" dxfId="11" operator="notEqual" stopIfTrue="1">
      <formula>0</formula>
    </cfRule>
  </conditionalFormatting>
  <conditionalFormatting sqref="A78:A79">
    <cfRule type="cellIs" priority="8" dxfId="11" operator="notEqual" stopIfTrue="1">
      <formula>0</formula>
    </cfRule>
  </conditionalFormatting>
  <conditionalFormatting sqref="C78:G79 C80:D80 F80:G80">
    <cfRule type="cellIs" priority="9" dxfId="11" operator="notEqual" stopIfTrue="1">
      <formula>0</formula>
    </cfRule>
  </conditionalFormatting>
  <conditionalFormatting sqref="A80">
    <cfRule type="cellIs" priority="7" dxfId="11" operator="notEqual" stopIfTrue="1">
      <formula>0</formula>
    </cfRule>
  </conditionalFormatting>
  <conditionalFormatting sqref="E80">
    <cfRule type="cellIs" priority="6" dxfId="11" operator="notEqual" stopIfTrue="1">
      <formula>0</formula>
    </cfRule>
  </conditionalFormatting>
  <conditionalFormatting sqref="A81">
    <cfRule type="cellIs" priority="3" dxfId="11" operator="notEqual" stopIfTrue="1">
      <formula>0</formula>
    </cfRule>
  </conditionalFormatting>
  <conditionalFormatting sqref="C81:G81">
    <cfRule type="cellIs" priority="4" dxfId="11" operator="notEqual" stopIfTrue="1">
      <formula>0</formula>
    </cfRule>
  </conditionalFormatting>
  <conditionalFormatting sqref="A82:A86">
    <cfRule type="cellIs" priority="1" dxfId="11" operator="notEqual" stopIfTrue="1">
      <formula>0</formula>
    </cfRule>
  </conditionalFormatting>
  <conditionalFormatting sqref="C82:G86">
    <cfRule type="cellIs" priority="2" dxfId="11" operator="notEqual" stopIfTrue="1">
      <formula>0</formula>
    </cfRule>
  </conditionalFormatting>
  <dataValidations count="3">
    <dataValidation allowBlank="1" showInputMessage="1" showErrorMessage="1" imeMode="on" sqref="D29:E29"/>
    <dataValidation allowBlank="1" showInputMessage="1" showErrorMessage="1" promptTitle="注意！" prompt="単位：百万円で入力してください。" sqref="F30:F33 F16:F28"/>
    <dataValidation allowBlank="1" showInputMessage="1" showErrorMessage="1" promptTitle="注意！" prompt="単位：円で入力してください。" sqref="G30:G33 G16:G28"/>
  </dataValidations>
  <printOptions horizontalCentered="1"/>
  <pageMargins left="0.7874015748031497" right="0.35433070866141736" top="0.984251968503937" bottom="0.7874015748031497" header="0.5118110236220472" footer="0.31496062992125984"/>
  <pageSetup cellComments="asDisplayed" horizontalDpi="600" verticalDpi="600" orientation="portrait" paperSize="9" scale="75" r:id="rId3"/>
  <headerFooter alignWithMargins="0">
    <oddHeader>&amp;L&amp;12（別紙様式）</oddHeader>
  </headerFooter>
  <rowBreaks count="1" manualBreakCount="1">
    <brk id="41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武田 崇</cp:lastModifiedBy>
  <cp:lastPrinted>2015-11-10T05:52:24Z</cp:lastPrinted>
  <dcterms:created xsi:type="dcterms:W3CDTF">2010-10-13T10:15:46Z</dcterms:created>
  <dcterms:modified xsi:type="dcterms:W3CDTF">2015-11-11T06:41:43Z</dcterms:modified>
  <cp:category/>
  <cp:version/>
  <cp:contentType/>
  <cp:contentStatus/>
</cp:coreProperties>
</file>